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476" windowWidth="24800" windowHeight="16000" tabRatio="500" activeTab="3"/>
  </bookViews>
  <sheets>
    <sheet name="first reaction" sheetId="1" r:id="rId1"/>
    <sheet name="second reaction" sheetId="2" r:id="rId2"/>
    <sheet name="third reaction" sheetId="3" r:id="rId3"/>
    <sheet name="fourth reaction" sheetId="4" r:id="rId4"/>
    <sheet name="fifth reaction" sheetId="5" r:id="rId5"/>
  </sheets>
  <definedNames>
    <definedName name="AtoB" localSheetId="4">'fifth reaction'!$S$2</definedName>
    <definedName name="AtoB">'fourth reaction'!$S$2</definedName>
    <definedName name="BtoA" localSheetId="4">'fifth reaction'!$S$6</definedName>
    <definedName name="BtoA">'fourth reaction'!$S$6</definedName>
    <definedName name="BtoC" localSheetId="4">'fifth reaction'!$S$9</definedName>
    <definedName name="BtoC">'fourth reaction'!$S$9</definedName>
    <definedName name="CtoB" localSheetId="4">'fifth reaction'!$S$13</definedName>
    <definedName name="CtoB">'fourth reaction'!$S$13</definedName>
    <definedName name="for2" localSheetId="4">'fifth reaction'!$S$9</definedName>
    <definedName name="for2">'fourth reaction'!$S$9</definedName>
    <definedName name="fraction" localSheetId="4">'fifth reaction'!$S$2</definedName>
    <definedName name="fraction" localSheetId="3">'fourth reaction'!$S$2</definedName>
    <definedName name="fraction" localSheetId="1">'second reaction'!$O$2</definedName>
    <definedName name="fraction" localSheetId="2">'third reaction'!$O$2</definedName>
    <definedName name="fraction">'first reaction'!$O$2</definedName>
    <definedName name="rev1" localSheetId="4">'fifth reaction'!$S$6</definedName>
    <definedName name="rev1">'fourth reaction'!$S$6</definedName>
    <definedName name="rev2" localSheetId="4">'fifth reaction'!$S$13</definedName>
    <definedName name="rev2">'fourth reaction'!$S$13</definedName>
    <definedName name="reverse">'third reaction'!$O$6</definedName>
  </definedNames>
  <calcPr fullCalcOnLoad="1"/>
</workbook>
</file>

<file path=xl/sharedStrings.xml><?xml version="1.0" encoding="utf-8"?>
<sst xmlns="http://schemas.openxmlformats.org/spreadsheetml/2006/main" count="108" uniqueCount="33">
  <si>
    <t>Amount of Particle A</t>
  </si>
  <si>
    <t>Amount of Particle B</t>
  </si>
  <si>
    <t>Models</t>
  </si>
  <si>
    <t>time-step</t>
  </si>
  <si>
    <t>[A] expt 1</t>
  </si>
  <si>
    <t>[A] expt 2</t>
  </si>
  <si>
    <t>[A] expt 3</t>
  </si>
  <si>
    <t>[A] expt 4</t>
  </si>
  <si>
    <t>[B] expt 1</t>
  </si>
  <si>
    <t>[B] expt 2</t>
  </si>
  <si>
    <t>[B] expt 3</t>
  </si>
  <si>
    <t>[B] expt 4</t>
  </si>
  <si>
    <t>Part A</t>
  </si>
  <si>
    <t>Part B</t>
  </si>
  <si>
    <t>Fraction</t>
  </si>
  <si>
    <t>Amount of Particle C</t>
  </si>
  <si>
    <t>[C] expt 1</t>
  </si>
  <si>
    <t>[C] expt 2</t>
  </si>
  <si>
    <t>[C] expt 3</t>
  </si>
  <si>
    <t>[C] expt 4</t>
  </si>
  <si>
    <t>Part C</t>
  </si>
  <si>
    <t>SSQ</t>
  </si>
  <si>
    <t>Reverse Fraction</t>
  </si>
  <si>
    <t>at equilibrium fraction*A = reverse*B, fraction/reverse=B/A=2, so reverse=1/2*fraction</t>
  </si>
  <si>
    <t>B to A</t>
  </si>
  <si>
    <t>B to C</t>
  </si>
  <si>
    <t>C to B</t>
  </si>
  <si>
    <t xml:space="preserve">     obtained from equilibrium equation reverse=forward*A/B=forward/2</t>
  </si>
  <si>
    <t xml:space="preserve">     obtained from equilibrium equation rev2=for2*B/C=forward*3.3</t>
  </si>
  <si>
    <r>
      <t>[A]</t>
    </r>
    <r>
      <rPr>
        <vertAlign val="subscript"/>
        <sz val="10"/>
        <rFont val="Verdana"/>
        <family val="0"/>
      </rPr>
      <t>eq</t>
    </r>
    <r>
      <rPr>
        <sz val="10"/>
        <rFont val="Verdana"/>
        <family val="0"/>
      </rPr>
      <t>=</t>
    </r>
  </si>
  <si>
    <r>
      <t>[B]</t>
    </r>
    <r>
      <rPr>
        <vertAlign val="subscript"/>
        <sz val="10"/>
        <rFont val="Verdana"/>
        <family val="0"/>
      </rPr>
      <t>eq</t>
    </r>
    <r>
      <rPr>
        <sz val="10"/>
        <rFont val="Verdana"/>
        <family val="0"/>
      </rPr>
      <t>=</t>
    </r>
  </si>
  <si>
    <r>
      <t>[C]</t>
    </r>
    <r>
      <rPr>
        <vertAlign val="subscript"/>
        <sz val="10"/>
        <rFont val="Verdana"/>
        <family val="0"/>
      </rPr>
      <t>eq</t>
    </r>
    <r>
      <rPr>
        <sz val="10"/>
        <rFont val="Verdana"/>
        <family val="0"/>
      </rPr>
      <t>=</t>
    </r>
  </si>
  <si>
    <t xml:space="preserve">     obtained from equilibrium equation reverse=forward*A/B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</si>
</sst>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vertAlign val="subscript"/>
      <sz val="10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'first reaction'!$B$2</c:f>
              <c:strCache>
                <c:ptCount val="1"/>
                <c:pt idx="0">
                  <c:v>[A] expt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reaction'!$B$3:$B$102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'first reaction'!$C$2</c:f>
              <c:strCache>
                <c:ptCount val="1"/>
                <c:pt idx="0">
                  <c:v>[A] expt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reaction'!$C$3:$C$102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'first reaction'!$D$2</c:f>
              <c:strCache>
                <c:ptCount val="1"/>
                <c:pt idx="0">
                  <c:v>[A] expt 3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reaction'!$D$3:$D$102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'first reaction'!$E$2</c:f>
              <c:strCache>
                <c:ptCount val="1"/>
                <c:pt idx="0">
                  <c:v>[A] expt 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reaction'!$E$3:$E$102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'first reaction'!$F$2</c:f>
              <c:strCache>
                <c:ptCount val="1"/>
                <c:pt idx="0">
                  <c:v>[B] expt 1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reaction'!$F$3:$F$102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'first reaction'!$G$2</c:f>
              <c:strCache>
                <c:ptCount val="1"/>
                <c:pt idx="0">
                  <c:v>[B] expt 2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reaction'!$G$3:$G$102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'first reaction'!$H$2</c:f>
              <c:strCache>
                <c:ptCount val="1"/>
                <c:pt idx="0">
                  <c:v>[B] expt 3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reaction'!$H$3:$H$102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'first reaction'!$I$2</c:f>
              <c:strCache>
                <c:ptCount val="1"/>
                <c:pt idx="0">
                  <c:v>[B] expt 4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reaction'!$I$3:$I$102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'first reaction'!$J$2</c:f>
              <c:strCache>
                <c:ptCount val="1"/>
                <c:pt idx="0">
                  <c:v>Part A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reaction'!$J$3:$J$102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'first reaction'!$K$2</c:f>
              <c:strCache>
                <c:ptCount val="1"/>
                <c:pt idx="0">
                  <c:v>Part B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reaction'!$A$3:$A$102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'first reaction'!$K$3:$K$102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28346903"/>
        <c:axId val="53795536"/>
      </c:scatterChart>
      <c:valAx>
        <c:axId val="2834690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crossBetween val="midCat"/>
        <c:dispUnits/>
      </c:valAx>
      <c:valAx>
        <c:axId val="53795536"/>
        <c:scaling>
          <c:orientation val="minMax"/>
          <c:max val="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'second reaction'!$B$2</c:f>
              <c:strCache>
                <c:ptCount val="1"/>
                <c:pt idx="0">
                  <c:v>[A] expt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reaction'!$B$3:$B$100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'second reaction'!$C$2</c:f>
              <c:strCache>
                <c:ptCount val="1"/>
                <c:pt idx="0">
                  <c:v>[A] expt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reaction'!$C$3:$C$100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'second reaction'!$D$2</c:f>
              <c:strCache>
                <c:ptCount val="1"/>
                <c:pt idx="0">
                  <c:v>[A] expt 3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reaction'!$D$3:$D$100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'second reaction'!$E$2</c:f>
              <c:strCache>
                <c:ptCount val="1"/>
                <c:pt idx="0">
                  <c:v>[A] expt 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reaction'!$E$3:$E$100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'second reaction'!$F$2</c:f>
              <c:strCache>
                <c:ptCount val="1"/>
                <c:pt idx="0">
                  <c:v>[B] expt 1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reaction'!$F$3:$F$100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'second reaction'!$G$2</c:f>
              <c:strCache>
                <c:ptCount val="1"/>
                <c:pt idx="0">
                  <c:v>[B] expt 2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reaction'!$G$3:$G$100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'second reaction'!$H$2</c:f>
              <c:strCache>
                <c:ptCount val="1"/>
                <c:pt idx="0">
                  <c:v>[B] expt 3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reaction'!$H$3:$H$100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'second reaction'!$I$2</c:f>
              <c:strCache>
                <c:ptCount val="1"/>
                <c:pt idx="0">
                  <c:v>[B] expt 4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reaction'!$I$3:$I$100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'second reaction'!$J$2</c:f>
              <c:strCache>
                <c:ptCount val="1"/>
                <c:pt idx="0">
                  <c:v>Part A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reaction'!$J$3:$J$100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'second reaction'!$K$2</c:f>
              <c:strCache>
                <c:ptCount val="1"/>
                <c:pt idx="0">
                  <c:v>Part B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reaction'!$A$3:$A$100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'second reaction'!$K$3:$K$100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axId val="14397777"/>
        <c:axId val="62471130"/>
      </c:scatterChart>
      <c:valAx>
        <c:axId val="1439777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crossBetween val="midCat"/>
        <c:dispUnits/>
      </c:valAx>
      <c:valAx>
        <c:axId val="62471130"/>
        <c:scaling>
          <c:orientation val="minMax"/>
          <c:max val="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'third reaction'!$B$2</c:f>
              <c:strCache>
                <c:ptCount val="1"/>
                <c:pt idx="0">
                  <c:v>[A] expt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reaction'!$B$3:$B$100</c:f>
              <c:numCache/>
            </c:numRef>
          </c:yVal>
          <c:smooth val="0"/>
        </c:ser>
        <c:ser>
          <c:idx val="1"/>
          <c:order val="1"/>
          <c:tx>
            <c:strRef>
              <c:f>'third reaction'!$C$2</c:f>
              <c:strCache>
                <c:ptCount val="1"/>
                <c:pt idx="0">
                  <c:v>[A] expt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reaction'!$C$3:$C$100</c:f>
              <c:numCache/>
            </c:numRef>
          </c:yVal>
          <c:smooth val="0"/>
        </c:ser>
        <c:ser>
          <c:idx val="2"/>
          <c:order val="2"/>
          <c:tx>
            <c:strRef>
              <c:f>'third reaction'!$D$2</c:f>
              <c:strCache>
                <c:ptCount val="1"/>
                <c:pt idx="0">
                  <c:v>[A] expt 3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reaction'!$D$3:$D$100</c:f>
              <c:numCache/>
            </c:numRef>
          </c:yVal>
          <c:smooth val="0"/>
        </c:ser>
        <c:ser>
          <c:idx val="3"/>
          <c:order val="3"/>
          <c:tx>
            <c:strRef>
              <c:f>'third reaction'!$E$2</c:f>
              <c:strCache>
                <c:ptCount val="1"/>
                <c:pt idx="0">
                  <c:v>[A] expt 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reaction'!$E$3:$E$100</c:f>
              <c:numCache/>
            </c:numRef>
          </c:yVal>
          <c:smooth val="0"/>
        </c:ser>
        <c:ser>
          <c:idx val="4"/>
          <c:order val="4"/>
          <c:tx>
            <c:strRef>
              <c:f>'third reaction'!$F$2</c:f>
              <c:strCache>
                <c:ptCount val="1"/>
                <c:pt idx="0">
                  <c:v>[B] expt 1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reaction'!$F$3:$F$100</c:f>
              <c:numCache/>
            </c:numRef>
          </c:yVal>
          <c:smooth val="0"/>
        </c:ser>
        <c:ser>
          <c:idx val="5"/>
          <c:order val="5"/>
          <c:tx>
            <c:strRef>
              <c:f>'third reaction'!$G$2</c:f>
              <c:strCache>
                <c:ptCount val="1"/>
                <c:pt idx="0">
                  <c:v>[B] expt 2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reaction'!$G$3:$G$100</c:f>
              <c:numCache/>
            </c:numRef>
          </c:yVal>
          <c:smooth val="0"/>
        </c:ser>
        <c:ser>
          <c:idx val="6"/>
          <c:order val="6"/>
          <c:tx>
            <c:strRef>
              <c:f>'third reaction'!$H$2</c:f>
              <c:strCache>
                <c:ptCount val="1"/>
                <c:pt idx="0">
                  <c:v>[B] expt 3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reaction'!$H$3:$H$100</c:f>
              <c:numCache/>
            </c:numRef>
          </c:yVal>
          <c:smooth val="0"/>
        </c:ser>
        <c:ser>
          <c:idx val="7"/>
          <c:order val="7"/>
          <c:tx>
            <c:strRef>
              <c:f>'third reaction'!$I$2</c:f>
              <c:strCache>
                <c:ptCount val="1"/>
                <c:pt idx="0">
                  <c:v>[B] expt 4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reaction'!$I$3:$I$100</c:f>
              <c:numCache/>
            </c:numRef>
          </c:yVal>
          <c:smooth val="0"/>
        </c:ser>
        <c:ser>
          <c:idx val="8"/>
          <c:order val="8"/>
          <c:tx>
            <c:strRef>
              <c:f>'third reaction'!$J$2</c:f>
              <c:strCache>
                <c:ptCount val="1"/>
                <c:pt idx="0">
                  <c:v>Part A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reaction'!$J$3:$J$100</c:f>
              <c:numCache/>
            </c:numRef>
          </c:yVal>
          <c:smooth val="0"/>
        </c:ser>
        <c:ser>
          <c:idx val="9"/>
          <c:order val="9"/>
          <c:tx>
            <c:strRef>
              <c:f>'third reaction'!$K$2</c:f>
              <c:strCache>
                <c:ptCount val="1"/>
                <c:pt idx="0">
                  <c:v>Part B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'third reaction'!$A$3:$A$100</c:f>
              <c:numCache/>
            </c:numRef>
          </c:xVal>
          <c:yVal>
            <c:numRef>
              <c:f>'third reaction'!$K$3:$K$100</c:f>
              <c:numCache/>
            </c:numRef>
          </c:yVal>
          <c:smooth val="0"/>
        </c:ser>
        <c:axId val="25369259"/>
        <c:axId val="26996740"/>
      </c:scatterChart>
      <c:val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crossBetween val="midCat"/>
        <c:dispUnits/>
      </c:valAx>
      <c:valAx>
        <c:axId val="2699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'fourth reaction'!$B$2</c:f>
              <c:strCache>
                <c:ptCount val="1"/>
                <c:pt idx="0">
                  <c:v>[A] expt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reaction'!$B$3:$B$202</c:f>
              <c:numCache/>
            </c:numRef>
          </c:yVal>
          <c:smooth val="0"/>
        </c:ser>
        <c:ser>
          <c:idx val="1"/>
          <c:order val="1"/>
          <c:tx>
            <c:strRef>
              <c:f>'fourth reaction'!$C$2</c:f>
              <c:strCache>
                <c:ptCount val="1"/>
                <c:pt idx="0">
                  <c:v>[A] expt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reaction'!$C$3:$C$202</c:f>
              <c:numCache/>
            </c:numRef>
          </c:yVal>
          <c:smooth val="0"/>
        </c:ser>
        <c:ser>
          <c:idx val="2"/>
          <c:order val="2"/>
          <c:tx>
            <c:strRef>
              <c:f>'fourth reaction'!$D$2</c:f>
              <c:strCache>
                <c:ptCount val="1"/>
                <c:pt idx="0">
                  <c:v>[A] expt 3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reaction'!$D$3:$D$202</c:f>
              <c:numCache/>
            </c:numRef>
          </c:yVal>
          <c:smooth val="0"/>
        </c:ser>
        <c:ser>
          <c:idx val="3"/>
          <c:order val="3"/>
          <c:tx>
            <c:strRef>
              <c:f>'fourth reaction'!$E$2</c:f>
              <c:strCache>
                <c:ptCount val="1"/>
                <c:pt idx="0">
                  <c:v>[A] expt 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reaction'!$E$3:$E$202</c:f>
              <c:numCache/>
            </c:numRef>
          </c:yVal>
          <c:smooth val="0"/>
        </c:ser>
        <c:ser>
          <c:idx val="4"/>
          <c:order val="4"/>
          <c:tx>
            <c:strRef>
              <c:f>'fourth reaction'!$F$2</c:f>
              <c:strCache>
                <c:ptCount val="1"/>
                <c:pt idx="0">
                  <c:v>[B] expt 1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reaction'!$F$3:$F$202</c:f>
              <c:numCache/>
            </c:numRef>
          </c:yVal>
          <c:smooth val="0"/>
        </c:ser>
        <c:ser>
          <c:idx val="5"/>
          <c:order val="5"/>
          <c:tx>
            <c:strRef>
              <c:f>'fourth reaction'!$G$2</c:f>
              <c:strCache>
                <c:ptCount val="1"/>
                <c:pt idx="0">
                  <c:v>[B] expt 2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reaction'!$G$3:$G$202</c:f>
              <c:numCache/>
            </c:numRef>
          </c:yVal>
          <c:smooth val="0"/>
        </c:ser>
        <c:ser>
          <c:idx val="6"/>
          <c:order val="6"/>
          <c:tx>
            <c:strRef>
              <c:f>'fourth reaction'!$H$2</c:f>
              <c:strCache>
                <c:ptCount val="1"/>
                <c:pt idx="0">
                  <c:v>[B] expt 3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reaction'!$H$3:$H$202</c:f>
              <c:numCache/>
            </c:numRef>
          </c:yVal>
          <c:smooth val="0"/>
        </c:ser>
        <c:ser>
          <c:idx val="7"/>
          <c:order val="7"/>
          <c:tx>
            <c:strRef>
              <c:f>'fourth reaction'!$I$2</c:f>
              <c:strCache>
                <c:ptCount val="1"/>
                <c:pt idx="0">
                  <c:v>[B] expt 4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reaction'!$I$3:$I$202</c:f>
              <c:numCache/>
            </c:numRef>
          </c:yVal>
          <c:smooth val="0"/>
        </c:ser>
        <c:ser>
          <c:idx val="8"/>
          <c:order val="8"/>
          <c:tx>
            <c:strRef>
              <c:f>'fourth reaction'!$J$2</c:f>
              <c:strCache>
                <c:ptCount val="1"/>
                <c:pt idx="0">
                  <c:v>[C] expt 1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reaction'!$J$3:$J$202</c:f>
              <c:numCache/>
            </c:numRef>
          </c:yVal>
          <c:smooth val="0"/>
        </c:ser>
        <c:ser>
          <c:idx val="9"/>
          <c:order val="9"/>
          <c:tx>
            <c:strRef>
              <c:f>'fourth reaction'!$K$2</c:f>
              <c:strCache>
                <c:ptCount val="1"/>
                <c:pt idx="0">
                  <c:v>[C] expt 2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reaction'!$K$3:$K$202</c:f>
              <c:numCache/>
            </c:numRef>
          </c:yVal>
          <c:smooth val="0"/>
        </c:ser>
        <c:ser>
          <c:idx val="10"/>
          <c:order val="10"/>
          <c:tx>
            <c:strRef>
              <c:f>'fourth reaction'!$L$2</c:f>
              <c:strCache>
                <c:ptCount val="1"/>
                <c:pt idx="0">
                  <c:v>[C] expt 3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reaction'!$L$3:$L$202</c:f>
              <c:numCache/>
            </c:numRef>
          </c:yVal>
          <c:smooth val="0"/>
        </c:ser>
        <c:ser>
          <c:idx val="11"/>
          <c:order val="11"/>
          <c:tx>
            <c:strRef>
              <c:f>'fourth reaction'!$M$2</c:f>
              <c:strCache>
                <c:ptCount val="1"/>
                <c:pt idx="0">
                  <c:v>[C] expt 4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reaction'!$M$3:$M$202</c:f>
              <c:numCache/>
            </c:numRef>
          </c:yVal>
          <c:smooth val="0"/>
        </c:ser>
        <c:ser>
          <c:idx val="12"/>
          <c:order val="12"/>
          <c:tx>
            <c:strRef>
              <c:f>'fourth reaction'!$N$2</c:f>
              <c:strCache>
                <c:ptCount val="1"/>
                <c:pt idx="0">
                  <c:v>Part A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reaction'!$N$3:$N$202</c:f>
              <c:numCache/>
            </c:numRef>
          </c:yVal>
          <c:smooth val="0"/>
        </c:ser>
        <c:ser>
          <c:idx val="13"/>
          <c:order val="13"/>
          <c:tx>
            <c:strRef>
              <c:f>'fourth reaction'!$O$2</c:f>
              <c:strCache>
                <c:ptCount val="1"/>
                <c:pt idx="0">
                  <c:v>Part B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reaction'!$O$3:$O$202</c:f>
              <c:numCache/>
            </c:numRef>
          </c:yVal>
          <c:smooth val="0"/>
        </c:ser>
        <c:ser>
          <c:idx val="14"/>
          <c:order val="14"/>
          <c:tx>
            <c:strRef>
              <c:f>'fourth reaction'!$P$2</c:f>
              <c:strCache>
                <c:ptCount val="1"/>
                <c:pt idx="0">
                  <c:v>Part C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'fourth reaction'!$A$3:$A$202</c:f>
              <c:numCache/>
            </c:numRef>
          </c:xVal>
          <c:yVal>
            <c:numRef>
              <c:f>'fourth reaction'!$P$3:$P$202</c:f>
              <c:numCache/>
            </c:numRef>
          </c:yVal>
          <c:smooth val="0"/>
        </c:ser>
        <c:axId val="41644069"/>
        <c:axId val="39252302"/>
      </c:scatterChart>
      <c:valAx>
        <c:axId val="41644069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crossBetween val="midCat"/>
        <c:dispUnits/>
      </c:valAx>
      <c:valAx>
        <c:axId val="39252302"/>
        <c:scaling>
          <c:orientation val="minMax"/>
          <c:max val="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'fifth reaction'!$B$2</c:f>
              <c:strCache>
                <c:ptCount val="1"/>
                <c:pt idx="0">
                  <c:v>[A] expt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reaction'!$B$3:$B$202</c:f>
              <c:numCache/>
            </c:numRef>
          </c:yVal>
          <c:smooth val="0"/>
        </c:ser>
        <c:ser>
          <c:idx val="1"/>
          <c:order val="1"/>
          <c:tx>
            <c:strRef>
              <c:f>'fifth reaction'!$C$2</c:f>
              <c:strCache>
                <c:ptCount val="1"/>
                <c:pt idx="0">
                  <c:v>[A] expt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reaction'!$C$3:$C$202</c:f>
              <c:numCache/>
            </c:numRef>
          </c:yVal>
          <c:smooth val="0"/>
        </c:ser>
        <c:ser>
          <c:idx val="2"/>
          <c:order val="2"/>
          <c:tx>
            <c:strRef>
              <c:f>'fifth reaction'!$D$2</c:f>
              <c:strCache>
                <c:ptCount val="1"/>
                <c:pt idx="0">
                  <c:v>[A] expt 3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reaction'!$D$3:$D$202</c:f>
              <c:numCache/>
            </c:numRef>
          </c:yVal>
          <c:smooth val="0"/>
        </c:ser>
        <c:ser>
          <c:idx val="3"/>
          <c:order val="3"/>
          <c:tx>
            <c:strRef>
              <c:f>'fifth reaction'!$E$2</c:f>
              <c:strCache>
                <c:ptCount val="1"/>
                <c:pt idx="0">
                  <c:v>[A] expt 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reaction'!$E$3:$E$202</c:f>
              <c:numCache/>
            </c:numRef>
          </c:yVal>
          <c:smooth val="0"/>
        </c:ser>
        <c:ser>
          <c:idx val="4"/>
          <c:order val="4"/>
          <c:tx>
            <c:strRef>
              <c:f>'fifth reaction'!$F$2</c:f>
              <c:strCache>
                <c:ptCount val="1"/>
                <c:pt idx="0">
                  <c:v>[B] expt 1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reaction'!$F$3:$F$202</c:f>
              <c:numCache/>
            </c:numRef>
          </c:yVal>
          <c:smooth val="0"/>
        </c:ser>
        <c:ser>
          <c:idx val="5"/>
          <c:order val="5"/>
          <c:tx>
            <c:strRef>
              <c:f>'fifth reaction'!$G$2</c:f>
              <c:strCache>
                <c:ptCount val="1"/>
                <c:pt idx="0">
                  <c:v>[B] expt 2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reaction'!$G$3:$G$202</c:f>
              <c:numCache/>
            </c:numRef>
          </c:yVal>
          <c:smooth val="0"/>
        </c:ser>
        <c:ser>
          <c:idx val="6"/>
          <c:order val="6"/>
          <c:tx>
            <c:strRef>
              <c:f>'fifth reaction'!$H$2</c:f>
              <c:strCache>
                <c:ptCount val="1"/>
                <c:pt idx="0">
                  <c:v>[B] expt 3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reaction'!$H$3:$H$202</c:f>
              <c:numCache/>
            </c:numRef>
          </c:yVal>
          <c:smooth val="0"/>
        </c:ser>
        <c:ser>
          <c:idx val="7"/>
          <c:order val="7"/>
          <c:tx>
            <c:strRef>
              <c:f>'fifth reaction'!$I$2</c:f>
              <c:strCache>
                <c:ptCount val="1"/>
                <c:pt idx="0">
                  <c:v>[B] expt 4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reaction'!$I$3:$I$202</c:f>
              <c:numCache/>
            </c:numRef>
          </c:yVal>
          <c:smooth val="0"/>
        </c:ser>
        <c:ser>
          <c:idx val="8"/>
          <c:order val="8"/>
          <c:tx>
            <c:strRef>
              <c:f>'fifth reaction'!$J$2</c:f>
              <c:strCache>
                <c:ptCount val="1"/>
                <c:pt idx="0">
                  <c:v>[C] expt 1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reaction'!$J$3:$J$202</c:f>
              <c:numCache/>
            </c:numRef>
          </c:yVal>
          <c:smooth val="0"/>
        </c:ser>
        <c:ser>
          <c:idx val="9"/>
          <c:order val="9"/>
          <c:tx>
            <c:strRef>
              <c:f>'fifth reaction'!$K$2</c:f>
              <c:strCache>
                <c:ptCount val="1"/>
                <c:pt idx="0">
                  <c:v>[C] expt 2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reaction'!$K$3:$K$202</c:f>
              <c:numCache/>
            </c:numRef>
          </c:yVal>
          <c:smooth val="0"/>
        </c:ser>
        <c:ser>
          <c:idx val="10"/>
          <c:order val="10"/>
          <c:tx>
            <c:strRef>
              <c:f>'fifth reaction'!$L$2</c:f>
              <c:strCache>
                <c:ptCount val="1"/>
                <c:pt idx="0">
                  <c:v>[C] expt 3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reaction'!$L$3:$L$202</c:f>
              <c:numCache/>
            </c:numRef>
          </c:yVal>
          <c:smooth val="0"/>
        </c:ser>
        <c:ser>
          <c:idx val="11"/>
          <c:order val="11"/>
          <c:tx>
            <c:strRef>
              <c:f>'fifth reaction'!$M$2</c:f>
              <c:strCache>
                <c:ptCount val="1"/>
                <c:pt idx="0">
                  <c:v>[C] expt 4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reaction'!$M$3:$M$202</c:f>
              <c:numCache/>
            </c:numRef>
          </c:yVal>
          <c:smooth val="0"/>
        </c:ser>
        <c:ser>
          <c:idx val="12"/>
          <c:order val="12"/>
          <c:tx>
            <c:strRef>
              <c:f>'fifth reaction'!$N$2</c:f>
              <c:strCache>
                <c:ptCount val="1"/>
                <c:pt idx="0">
                  <c:v>Part A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reaction'!$N$3:$N$202</c:f>
              <c:numCache/>
            </c:numRef>
          </c:yVal>
          <c:smooth val="0"/>
        </c:ser>
        <c:ser>
          <c:idx val="13"/>
          <c:order val="13"/>
          <c:tx>
            <c:strRef>
              <c:f>'fifth reaction'!$O$2</c:f>
              <c:strCache>
                <c:ptCount val="1"/>
                <c:pt idx="0">
                  <c:v>Part B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reaction'!$O$3:$O$202</c:f>
              <c:numCache/>
            </c:numRef>
          </c:yVal>
          <c:smooth val="0"/>
        </c:ser>
        <c:ser>
          <c:idx val="14"/>
          <c:order val="14"/>
          <c:tx>
            <c:strRef>
              <c:f>'fifth reaction'!$P$2</c:f>
              <c:strCache>
                <c:ptCount val="1"/>
                <c:pt idx="0">
                  <c:v>Part C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'fifth reaction'!$A$3:$A$202</c:f>
              <c:numCache/>
            </c:numRef>
          </c:xVal>
          <c:yVal>
            <c:numRef>
              <c:f>'fifth reaction'!$P$3:$P$202</c:f>
              <c:numCache/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valAx>
        <c:axId val="25319864"/>
        <c:scaling>
          <c:orientation val="minMax"/>
          <c:max val="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5</xdr:row>
      <xdr:rowOff>38100</xdr:rowOff>
    </xdr:from>
    <xdr:to>
      <xdr:col>20</xdr:col>
      <xdr:colOff>104775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953625" y="876300"/>
        <a:ext cx="67056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104775</xdr:colOff>
      <xdr:row>35</xdr:row>
      <xdr:rowOff>66675</xdr:rowOff>
    </xdr:from>
    <xdr:to>
      <xdr:col>19</xdr:col>
      <xdr:colOff>0</xdr:colOff>
      <xdr:row>55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5762625"/>
          <a:ext cx="57626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5</xdr:row>
      <xdr:rowOff>95250</xdr:rowOff>
    </xdr:from>
    <xdr:to>
      <xdr:col>20</xdr:col>
      <xdr:colOff>66675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915525" y="933450"/>
        <a:ext cx="67056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114300</xdr:colOff>
      <xdr:row>34</xdr:row>
      <xdr:rowOff>114300</xdr:rowOff>
    </xdr:from>
    <xdr:to>
      <xdr:col>19</xdr:col>
      <xdr:colOff>38100</xdr:colOff>
      <xdr:row>60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5648325"/>
          <a:ext cx="57912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9</xdr:row>
      <xdr:rowOff>85725</xdr:rowOff>
    </xdr:from>
    <xdr:to>
      <xdr:col>20</xdr:col>
      <xdr:colOff>66675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9915525" y="1571625"/>
        <a:ext cx="67056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133350</xdr:colOff>
      <xdr:row>39</xdr:row>
      <xdr:rowOff>0</xdr:rowOff>
    </xdr:from>
    <xdr:to>
      <xdr:col>19</xdr:col>
      <xdr:colOff>38100</xdr:colOff>
      <xdr:row>81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6343650"/>
          <a:ext cx="57721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14</xdr:row>
      <xdr:rowOff>95250</xdr:rowOff>
    </xdr:from>
    <xdr:to>
      <xdr:col>25</xdr:col>
      <xdr:colOff>342900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14306550" y="2447925"/>
        <a:ext cx="67056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14</xdr:row>
      <xdr:rowOff>95250</xdr:rowOff>
    </xdr:from>
    <xdr:to>
      <xdr:col>25</xdr:col>
      <xdr:colOff>342900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14306550" y="2447925"/>
        <a:ext cx="67056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workbookViewId="0" topLeftCell="E8">
      <selection activeCell="T39" sqref="T39"/>
    </sheetView>
  </sheetViews>
  <sheetFormatPr defaultColWidth="11.00390625" defaultRowHeight="12.75"/>
  <cols>
    <col min="1" max="11" width="10.75390625" style="6" customWidth="1"/>
  </cols>
  <sheetData>
    <row r="1" spans="1:11" ht="13.5" thickBot="1">
      <c r="A1" s="1"/>
      <c r="B1" s="19" t="s">
        <v>0</v>
      </c>
      <c r="C1" s="20"/>
      <c r="D1" s="20"/>
      <c r="E1" s="21"/>
      <c r="F1" s="19" t="s">
        <v>1</v>
      </c>
      <c r="G1" s="20"/>
      <c r="H1" s="20"/>
      <c r="I1" s="20"/>
      <c r="J1" s="22" t="s">
        <v>2</v>
      </c>
      <c r="K1" s="23"/>
    </row>
    <row r="2" spans="1:16" ht="13.5" thickBo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5" t="s">
        <v>12</v>
      </c>
      <c r="K2" s="5" t="s">
        <v>13</v>
      </c>
      <c r="L2" s="10" t="s">
        <v>21</v>
      </c>
      <c r="N2" s="8" t="s">
        <v>14</v>
      </c>
      <c r="O2">
        <f>0.04+0.0001*P2</f>
        <v>0.045700000000000005</v>
      </c>
      <c r="P2" s="12">
        <v>57</v>
      </c>
    </row>
    <row r="3" spans="1:12" ht="13.5" thickBot="1">
      <c r="A3" s="6">
        <v>0</v>
      </c>
      <c r="B3" s="6">
        <v>500</v>
      </c>
      <c r="C3" s="6">
        <v>500</v>
      </c>
      <c r="D3" s="6">
        <v>500</v>
      </c>
      <c r="E3" s="6">
        <v>500</v>
      </c>
      <c r="F3" s="6">
        <v>0</v>
      </c>
      <c r="G3" s="6">
        <v>0</v>
      </c>
      <c r="H3" s="6">
        <v>0</v>
      </c>
      <c r="I3" s="6">
        <v>0</v>
      </c>
      <c r="J3" s="6">
        <v>500</v>
      </c>
      <c r="K3" s="6">
        <v>0</v>
      </c>
      <c r="L3" s="11">
        <f>SUM(L4:L102)</f>
        <v>21761.493434224758</v>
      </c>
    </row>
    <row r="4" spans="1:12" ht="12.75">
      <c r="A4" s="6">
        <v>1</v>
      </c>
      <c r="B4" s="6">
        <v>480</v>
      </c>
      <c r="C4" s="6">
        <v>473</v>
      </c>
      <c r="D4" s="6">
        <v>481</v>
      </c>
      <c r="E4" s="6">
        <v>472</v>
      </c>
      <c r="F4" s="6">
        <v>20</v>
      </c>
      <c r="G4" s="6">
        <v>27</v>
      </c>
      <c r="H4" s="6">
        <v>19</v>
      </c>
      <c r="I4" s="6">
        <v>28</v>
      </c>
      <c r="J4" s="7">
        <f>J3-fraction*J3</f>
        <v>477.15</v>
      </c>
      <c r="K4" s="7">
        <f>K3+fraction*J3</f>
        <v>22.85</v>
      </c>
      <c r="L4" s="9">
        <f>(J4-B4)^2+(J4-C4)^2+(J4-D4)^2+(J4-E4)^2</f>
        <v>66.68999999999988</v>
      </c>
    </row>
    <row r="5" spans="1:12" ht="12.75">
      <c r="A5" s="6">
        <v>2</v>
      </c>
      <c r="B5" s="6">
        <v>460</v>
      </c>
      <c r="C5" s="6">
        <v>445</v>
      </c>
      <c r="D5" s="6">
        <v>463</v>
      </c>
      <c r="E5" s="6">
        <v>447</v>
      </c>
      <c r="F5" s="6">
        <v>40</v>
      </c>
      <c r="G5" s="6">
        <v>55</v>
      </c>
      <c r="H5" s="6">
        <v>37</v>
      </c>
      <c r="I5" s="6">
        <v>53</v>
      </c>
      <c r="J5" s="7">
        <f aca="true" t="shared" si="0" ref="J5:J68">J4-fraction*J4</f>
        <v>455.344245</v>
      </c>
      <c r="K5" s="7">
        <f aca="true" t="shared" si="1" ref="K5:K68">K4+fraction*J4</f>
        <v>44.655755</v>
      </c>
      <c r="L5" s="9">
        <f aca="true" t="shared" si="2" ref="L5:L68">(J5-B5)^2+(J5-C5)^2+(J5-D5)^2+(J5-E5)^2</f>
        <v>256.91646848010004</v>
      </c>
    </row>
    <row r="6" spans="1:12" ht="12.75">
      <c r="A6" s="6">
        <v>3</v>
      </c>
      <c r="B6" s="6">
        <v>439</v>
      </c>
      <c r="C6" s="6">
        <v>426</v>
      </c>
      <c r="D6" s="6">
        <v>442</v>
      </c>
      <c r="E6" s="6">
        <v>426</v>
      </c>
      <c r="F6" s="6">
        <v>61</v>
      </c>
      <c r="G6" s="6">
        <v>74</v>
      </c>
      <c r="H6" s="6">
        <v>58</v>
      </c>
      <c r="I6" s="6">
        <v>74</v>
      </c>
      <c r="J6" s="7">
        <f t="shared" si="0"/>
        <v>434.5350130035</v>
      </c>
      <c r="K6" s="7">
        <f t="shared" si="1"/>
        <v>65.4649869965</v>
      </c>
      <c r="L6" s="9">
        <f t="shared" si="2"/>
        <v>221.3550336766565</v>
      </c>
    </row>
    <row r="7" spans="1:12" ht="12.75">
      <c r="A7" s="6">
        <v>4</v>
      </c>
      <c r="B7" s="6">
        <v>416</v>
      </c>
      <c r="C7" s="6">
        <v>403</v>
      </c>
      <c r="D7" s="6">
        <v>422</v>
      </c>
      <c r="E7" s="6">
        <v>410</v>
      </c>
      <c r="F7" s="6">
        <v>84</v>
      </c>
      <c r="G7" s="6">
        <v>97</v>
      </c>
      <c r="H7" s="6">
        <v>78</v>
      </c>
      <c r="I7" s="6">
        <v>90</v>
      </c>
      <c r="J7" s="7">
        <f t="shared" si="0"/>
        <v>414.67676290924004</v>
      </c>
      <c r="K7" s="7">
        <f t="shared" si="1"/>
        <v>85.32323709075996</v>
      </c>
      <c r="L7" s="9">
        <f t="shared" si="2"/>
        <v>213.5996612336926</v>
      </c>
    </row>
    <row r="8" spans="1:12" ht="12.75">
      <c r="A8" s="6">
        <v>5</v>
      </c>
      <c r="B8" s="6">
        <v>397</v>
      </c>
      <c r="C8" s="6">
        <v>383</v>
      </c>
      <c r="D8" s="6">
        <v>400</v>
      </c>
      <c r="E8" s="6">
        <v>391</v>
      </c>
      <c r="F8" s="6">
        <v>103</v>
      </c>
      <c r="G8" s="6">
        <v>117</v>
      </c>
      <c r="H8" s="6">
        <v>100</v>
      </c>
      <c r="I8" s="6">
        <v>109</v>
      </c>
      <c r="J8" s="7">
        <f t="shared" si="0"/>
        <v>395.72603484428777</v>
      </c>
      <c r="K8" s="7">
        <f t="shared" si="1"/>
        <v>104.27396515571223</v>
      </c>
      <c r="L8" s="9">
        <f t="shared" si="2"/>
        <v>204.17713357765967</v>
      </c>
    </row>
    <row r="9" spans="1:12" ht="12.75">
      <c r="A9" s="6">
        <v>6</v>
      </c>
      <c r="B9" s="6">
        <v>370</v>
      </c>
      <c r="C9" s="6">
        <v>366</v>
      </c>
      <c r="D9" s="6">
        <v>379</v>
      </c>
      <c r="E9" s="6">
        <v>374</v>
      </c>
      <c r="F9" s="6">
        <v>130</v>
      </c>
      <c r="G9" s="6">
        <v>134</v>
      </c>
      <c r="H9" s="6">
        <v>121</v>
      </c>
      <c r="I9" s="6">
        <v>126</v>
      </c>
      <c r="J9" s="7">
        <f t="shared" si="0"/>
        <v>377.6413550519038</v>
      </c>
      <c r="K9" s="7">
        <f t="shared" si="1"/>
        <v>122.35864494809618</v>
      </c>
      <c r="L9" s="9">
        <f t="shared" si="2"/>
        <v>209.01683718275513</v>
      </c>
    </row>
    <row r="10" spans="1:12" ht="12.75">
      <c r="A10" s="6">
        <v>7</v>
      </c>
      <c r="B10" s="6">
        <v>354</v>
      </c>
      <c r="C10" s="6">
        <v>344</v>
      </c>
      <c r="D10" s="6">
        <v>361</v>
      </c>
      <c r="E10" s="6">
        <v>352</v>
      </c>
      <c r="F10" s="6">
        <v>146</v>
      </c>
      <c r="G10" s="6">
        <v>156</v>
      </c>
      <c r="H10" s="6">
        <v>139</v>
      </c>
      <c r="I10" s="6">
        <v>148</v>
      </c>
      <c r="J10" s="7">
        <f t="shared" si="0"/>
        <v>360.3831451260318</v>
      </c>
      <c r="K10" s="7">
        <f t="shared" si="1"/>
        <v>139.61685487396818</v>
      </c>
      <c r="L10" s="9">
        <f t="shared" si="2"/>
        <v>379.80961806025323</v>
      </c>
    </row>
    <row r="11" spans="1:12" ht="12.75">
      <c r="A11" s="6">
        <v>8</v>
      </c>
      <c r="B11" s="6">
        <v>339</v>
      </c>
      <c r="C11" s="6">
        <v>327</v>
      </c>
      <c r="D11" s="6">
        <v>348</v>
      </c>
      <c r="E11" s="6">
        <v>327</v>
      </c>
      <c r="F11" s="6">
        <v>161</v>
      </c>
      <c r="G11" s="6">
        <v>173</v>
      </c>
      <c r="H11" s="6">
        <v>152</v>
      </c>
      <c r="I11" s="6">
        <v>173</v>
      </c>
      <c r="J11" s="7">
        <f t="shared" si="0"/>
        <v>343.91363539377215</v>
      </c>
      <c r="K11" s="7">
        <f t="shared" si="1"/>
        <v>156.08636460622785</v>
      </c>
      <c r="L11" s="9">
        <f t="shared" si="2"/>
        <v>612.9843129448863</v>
      </c>
    </row>
    <row r="12" spans="1:12" ht="12.75">
      <c r="A12" s="6">
        <v>9</v>
      </c>
      <c r="B12" s="6">
        <v>325</v>
      </c>
      <c r="C12" s="6">
        <v>314</v>
      </c>
      <c r="D12" s="6">
        <v>335</v>
      </c>
      <c r="E12" s="6">
        <v>311</v>
      </c>
      <c r="F12" s="6">
        <v>175</v>
      </c>
      <c r="G12" s="6">
        <v>186</v>
      </c>
      <c r="H12" s="6">
        <v>165</v>
      </c>
      <c r="I12" s="6">
        <v>189</v>
      </c>
      <c r="J12" s="7">
        <f t="shared" si="0"/>
        <v>328.1967822562768</v>
      </c>
      <c r="K12" s="7">
        <f t="shared" si="1"/>
        <v>171.80321774372322</v>
      </c>
      <c r="L12" s="9">
        <f t="shared" si="2"/>
        <v>553.7811348644874</v>
      </c>
    </row>
    <row r="13" spans="1:12" ht="12.75">
      <c r="A13" s="6">
        <v>10</v>
      </c>
      <c r="B13" s="6">
        <v>311</v>
      </c>
      <c r="C13" s="6">
        <v>296</v>
      </c>
      <c r="D13" s="6">
        <v>323</v>
      </c>
      <c r="E13" s="6">
        <v>300</v>
      </c>
      <c r="F13" s="6">
        <v>189</v>
      </c>
      <c r="G13" s="6">
        <v>204</v>
      </c>
      <c r="H13" s="6">
        <v>177</v>
      </c>
      <c r="I13" s="6">
        <v>200</v>
      </c>
      <c r="J13" s="7">
        <f t="shared" si="0"/>
        <v>313.1981893071649</v>
      </c>
      <c r="K13" s="7">
        <f t="shared" si="1"/>
        <v>186.80181069283506</v>
      </c>
      <c r="L13" s="9">
        <f t="shared" si="2"/>
        <v>570.877445521154</v>
      </c>
    </row>
    <row r="14" spans="1:12" ht="12.75">
      <c r="A14" s="6">
        <v>11</v>
      </c>
      <c r="B14" s="6">
        <v>303</v>
      </c>
      <c r="C14" s="6">
        <v>280</v>
      </c>
      <c r="D14" s="6">
        <v>312</v>
      </c>
      <c r="E14" s="6">
        <v>294</v>
      </c>
      <c r="F14" s="6">
        <v>197</v>
      </c>
      <c r="G14" s="6">
        <v>220</v>
      </c>
      <c r="H14" s="6">
        <v>188</v>
      </c>
      <c r="I14" s="6">
        <v>206</v>
      </c>
      <c r="J14" s="7">
        <f t="shared" si="0"/>
        <v>298.8850320558275</v>
      </c>
      <c r="K14" s="7">
        <f t="shared" si="1"/>
        <v>201.1149679441725</v>
      </c>
      <c r="L14" s="9">
        <f t="shared" si="2"/>
        <v>569.4433192943337</v>
      </c>
    </row>
    <row r="15" spans="1:12" ht="12.75">
      <c r="A15" s="6">
        <v>12</v>
      </c>
      <c r="B15" s="6">
        <v>292</v>
      </c>
      <c r="C15" s="6">
        <v>263</v>
      </c>
      <c r="D15" s="6">
        <v>303</v>
      </c>
      <c r="E15" s="6">
        <v>276</v>
      </c>
      <c r="F15" s="6">
        <v>208</v>
      </c>
      <c r="G15" s="6">
        <v>237</v>
      </c>
      <c r="H15" s="6">
        <v>197</v>
      </c>
      <c r="I15" s="6">
        <v>224</v>
      </c>
      <c r="J15" s="7">
        <f t="shared" si="0"/>
        <v>285.2259860908762</v>
      </c>
      <c r="K15" s="7">
        <f t="shared" si="1"/>
        <v>214.77401390912382</v>
      </c>
      <c r="L15" s="9">
        <f t="shared" si="2"/>
        <v>940.9161119435921</v>
      </c>
    </row>
    <row r="16" spans="1:12" ht="12.75">
      <c r="A16" s="6">
        <v>13</v>
      </c>
      <c r="B16" s="6">
        <v>280</v>
      </c>
      <c r="C16" s="6">
        <v>247</v>
      </c>
      <c r="D16" s="6">
        <v>289</v>
      </c>
      <c r="E16" s="6">
        <v>266</v>
      </c>
      <c r="F16" s="6">
        <v>220</v>
      </c>
      <c r="G16" s="6">
        <v>253</v>
      </c>
      <c r="H16" s="6">
        <v>211</v>
      </c>
      <c r="I16" s="6">
        <v>234</v>
      </c>
      <c r="J16" s="7">
        <f t="shared" si="0"/>
        <v>272.1911585265231</v>
      </c>
      <c r="K16" s="7">
        <f t="shared" si="1"/>
        <v>227.80884147347686</v>
      </c>
      <c r="L16" s="9">
        <f t="shared" si="2"/>
        <v>1016.4400686473273</v>
      </c>
    </row>
    <row r="17" spans="1:12" ht="12.75">
      <c r="A17" s="6">
        <v>14</v>
      </c>
      <c r="B17" s="6">
        <v>270</v>
      </c>
      <c r="C17" s="6">
        <v>239</v>
      </c>
      <c r="D17" s="6">
        <v>274</v>
      </c>
      <c r="E17" s="6">
        <v>255</v>
      </c>
      <c r="F17" s="6">
        <v>230</v>
      </c>
      <c r="G17" s="6">
        <v>261</v>
      </c>
      <c r="H17" s="6">
        <v>226</v>
      </c>
      <c r="I17" s="6">
        <v>245</v>
      </c>
      <c r="J17" s="7">
        <f t="shared" si="0"/>
        <v>259.752022581861</v>
      </c>
      <c r="K17" s="7">
        <f t="shared" si="1"/>
        <v>240.24797741813896</v>
      </c>
      <c r="L17" s="9">
        <f t="shared" si="2"/>
        <v>761.2540615270716</v>
      </c>
    </row>
    <row r="18" spans="1:12" ht="12.75">
      <c r="A18" s="6">
        <v>15</v>
      </c>
      <c r="B18" s="6">
        <v>258</v>
      </c>
      <c r="C18" s="6">
        <v>223</v>
      </c>
      <c r="D18" s="6">
        <v>263</v>
      </c>
      <c r="E18" s="6">
        <v>243</v>
      </c>
      <c r="F18" s="6">
        <v>242</v>
      </c>
      <c r="G18" s="6">
        <v>277</v>
      </c>
      <c r="H18" s="6">
        <v>237</v>
      </c>
      <c r="I18" s="6">
        <v>257</v>
      </c>
      <c r="J18" s="7">
        <f t="shared" si="0"/>
        <v>247.88135514986996</v>
      </c>
      <c r="K18" s="7">
        <f t="shared" si="1"/>
        <v>252.11864485013</v>
      </c>
      <c r="L18" s="9">
        <f t="shared" si="2"/>
        <v>973.869857900549</v>
      </c>
    </row>
    <row r="19" spans="1:12" ht="12.75">
      <c r="A19" s="6">
        <v>16</v>
      </c>
      <c r="B19" s="6">
        <v>251</v>
      </c>
      <c r="C19" s="6">
        <v>218</v>
      </c>
      <c r="D19" s="6">
        <v>254</v>
      </c>
      <c r="E19" s="6">
        <v>233</v>
      </c>
      <c r="F19" s="6">
        <v>249</v>
      </c>
      <c r="G19" s="6">
        <v>282</v>
      </c>
      <c r="H19" s="6">
        <v>246</v>
      </c>
      <c r="I19" s="6">
        <v>267</v>
      </c>
      <c r="J19" s="7">
        <f t="shared" si="0"/>
        <v>236.5531772195209</v>
      </c>
      <c r="K19" s="7">
        <f t="shared" si="1"/>
        <v>263.44682278047907</v>
      </c>
      <c r="L19" s="9">
        <f t="shared" si="2"/>
        <v>869.9477668762858</v>
      </c>
    </row>
    <row r="20" spans="1:12" ht="12.75">
      <c r="A20" s="6">
        <v>17</v>
      </c>
      <c r="B20" s="6">
        <v>236</v>
      </c>
      <c r="C20" s="6">
        <v>208</v>
      </c>
      <c r="D20" s="6">
        <v>243</v>
      </c>
      <c r="E20" s="6">
        <v>226</v>
      </c>
      <c r="F20" s="6">
        <v>264</v>
      </c>
      <c r="G20" s="6">
        <v>292</v>
      </c>
      <c r="H20" s="6">
        <v>257</v>
      </c>
      <c r="I20" s="6">
        <v>274</v>
      </c>
      <c r="J20" s="7">
        <f t="shared" si="0"/>
        <v>225.7426970205888</v>
      </c>
      <c r="K20" s="7">
        <f t="shared" si="1"/>
        <v>274.2573029794112</v>
      </c>
      <c r="L20" s="9">
        <f t="shared" si="2"/>
        <v>717.8962729222571</v>
      </c>
    </row>
    <row r="21" spans="1:12" ht="12.75">
      <c r="A21" s="6">
        <v>18</v>
      </c>
      <c r="B21" s="6">
        <v>226</v>
      </c>
      <c r="C21" s="6">
        <v>197</v>
      </c>
      <c r="D21" s="6">
        <v>230</v>
      </c>
      <c r="E21" s="6">
        <v>216</v>
      </c>
      <c r="F21" s="6">
        <v>274</v>
      </c>
      <c r="G21" s="6">
        <v>303</v>
      </c>
      <c r="H21" s="6">
        <v>270</v>
      </c>
      <c r="I21" s="6">
        <v>284</v>
      </c>
      <c r="J21" s="7">
        <f t="shared" si="0"/>
        <v>215.4262557667479</v>
      </c>
      <c r="K21" s="7">
        <f t="shared" si="1"/>
        <v>284.5737442332521</v>
      </c>
      <c r="L21" s="9">
        <f t="shared" si="2"/>
        <v>664.0541721132813</v>
      </c>
    </row>
    <row r="22" spans="1:12" ht="12.75">
      <c r="A22" s="6">
        <v>19</v>
      </c>
      <c r="B22" s="6">
        <v>220</v>
      </c>
      <c r="C22" s="6">
        <v>188</v>
      </c>
      <c r="D22" s="6">
        <v>222</v>
      </c>
      <c r="E22" s="6">
        <v>214</v>
      </c>
      <c r="F22" s="6">
        <v>280</v>
      </c>
      <c r="G22" s="6">
        <v>312</v>
      </c>
      <c r="H22" s="6">
        <v>278</v>
      </c>
      <c r="I22" s="6">
        <v>286</v>
      </c>
      <c r="J22" s="7">
        <f t="shared" si="0"/>
        <v>205.58127587820752</v>
      </c>
      <c r="K22" s="7">
        <f t="shared" si="1"/>
        <v>294.4187241217925</v>
      </c>
      <c r="L22" s="9">
        <f t="shared" si="2"/>
        <v>857.4502844323828</v>
      </c>
    </row>
    <row r="23" spans="1:12" ht="12.75">
      <c r="A23" s="6">
        <v>20</v>
      </c>
      <c r="B23" s="6">
        <v>205</v>
      </c>
      <c r="C23" s="6">
        <v>179</v>
      </c>
      <c r="D23" s="6">
        <v>215</v>
      </c>
      <c r="E23" s="6">
        <v>206</v>
      </c>
      <c r="F23" s="6">
        <v>295</v>
      </c>
      <c r="G23" s="6">
        <v>321</v>
      </c>
      <c r="H23" s="6">
        <v>285</v>
      </c>
      <c r="I23" s="6">
        <v>294</v>
      </c>
      <c r="J23" s="7">
        <f t="shared" si="0"/>
        <v>196.18621157057345</v>
      </c>
      <c r="K23" s="7">
        <f t="shared" si="1"/>
        <v>303.81378842942655</v>
      </c>
      <c r="L23" s="9">
        <f t="shared" si="2"/>
        <v>823.317813031977</v>
      </c>
    </row>
    <row r="24" spans="1:12" ht="12.75">
      <c r="A24" s="6">
        <v>21</v>
      </c>
      <c r="B24" s="6">
        <v>195</v>
      </c>
      <c r="C24" s="6">
        <v>175</v>
      </c>
      <c r="D24" s="6">
        <v>199</v>
      </c>
      <c r="E24" s="6">
        <v>200</v>
      </c>
      <c r="F24" s="6">
        <v>305</v>
      </c>
      <c r="G24" s="6">
        <v>325</v>
      </c>
      <c r="H24" s="6">
        <v>301</v>
      </c>
      <c r="I24" s="6">
        <v>300</v>
      </c>
      <c r="J24" s="7">
        <f t="shared" si="0"/>
        <v>187.22050170179824</v>
      </c>
      <c r="K24" s="7">
        <f t="shared" si="1"/>
        <v>312.77949829820176</v>
      </c>
      <c r="L24" s="9">
        <f t="shared" si="2"/>
        <v>511.9334125264576</v>
      </c>
    </row>
    <row r="25" spans="1:12" ht="12.75">
      <c r="A25" s="6">
        <v>22</v>
      </c>
      <c r="B25" s="6">
        <v>185</v>
      </c>
      <c r="C25" s="6">
        <v>167</v>
      </c>
      <c r="D25" s="6">
        <v>190</v>
      </c>
      <c r="E25" s="6">
        <v>186</v>
      </c>
      <c r="F25" s="6">
        <v>315</v>
      </c>
      <c r="G25" s="6">
        <v>333</v>
      </c>
      <c r="H25" s="6">
        <v>310</v>
      </c>
      <c r="I25" s="6">
        <v>314</v>
      </c>
      <c r="J25" s="7">
        <f t="shared" si="0"/>
        <v>178.66452477402606</v>
      </c>
      <c r="K25" s="7">
        <f t="shared" si="1"/>
        <v>321.33547522597394</v>
      </c>
      <c r="L25" s="9">
        <f t="shared" si="2"/>
        <v>358.50157993234353</v>
      </c>
    </row>
    <row r="26" spans="1:12" ht="12.75">
      <c r="A26" s="6">
        <v>23</v>
      </c>
      <c r="B26" s="6">
        <v>181</v>
      </c>
      <c r="C26" s="6">
        <v>159</v>
      </c>
      <c r="D26" s="6">
        <v>181</v>
      </c>
      <c r="E26" s="6">
        <v>179</v>
      </c>
      <c r="F26" s="6">
        <v>319</v>
      </c>
      <c r="G26" s="6">
        <v>341</v>
      </c>
      <c r="H26" s="6">
        <v>319</v>
      </c>
      <c r="I26" s="6">
        <v>321</v>
      </c>
      <c r="J26" s="7">
        <f t="shared" si="0"/>
        <v>170.49955599185307</v>
      </c>
      <c r="K26" s="7">
        <f t="shared" si="1"/>
        <v>329.5004440081469</v>
      </c>
      <c r="L26" s="9">
        <f t="shared" si="2"/>
        <v>425.01598508186237</v>
      </c>
    </row>
    <row r="27" spans="1:12" ht="12.75">
      <c r="A27" s="6">
        <v>24</v>
      </c>
      <c r="B27" s="6">
        <v>173</v>
      </c>
      <c r="C27" s="6">
        <v>151</v>
      </c>
      <c r="D27" s="6">
        <v>175</v>
      </c>
      <c r="E27" s="6">
        <v>170</v>
      </c>
      <c r="F27" s="6">
        <v>327</v>
      </c>
      <c r="G27" s="6">
        <v>349</v>
      </c>
      <c r="H27" s="6">
        <v>325</v>
      </c>
      <c r="I27" s="6">
        <v>330</v>
      </c>
      <c r="J27" s="7">
        <f t="shared" si="0"/>
        <v>162.70772628302538</v>
      </c>
      <c r="K27" s="7">
        <f t="shared" si="1"/>
        <v>337.2922737169746</v>
      </c>
      <c r="L27" s="9">
        <f t="shared" si="2"/>
        <v>447.2790020796738</v>
      </c>
    </row>
    <row r="28" spans="1:12" ht="12.75">
      <c r="A28" s="6">
        <v>25</v>
      </c>
      <c r="B28" s="6">
        <v>163</v>
      </c>
      <c r="C28" s="6">
        <v>143</v>
      </c>
      <c r="D28" s="6">
        <v>172</v>
      </c>
      <c r="E28" s="6">
        <v>165</v>
      </c>
      <c r="F28" s="6">
        <v>337</v>
      </c>
      <c r="G28" s="6">
        <v>357</v>
      </c>
      <c r="H28" s="6">
        <v>328</v>
      </c>
      <c r="I28" s="6">
        <v>335</v>
      </c>
      <c r="J28" s="7">
        <f t="shared" si="0"/>
        <v>155.2719831918911</v>
      </c>
      <c r="K28" s="7">
        <f t="shared" si="1"/>
        <v>344.72801680810886</v>
      </c>
      <c r="L28" s="9">
        <f t="shared" si="2"/>
        <v>584.784672599694</v>
      </c>
    </row>
    <row r="29" spans="1:12" ht="12.75">
      <c r="A29" s="6">
        <v>26</v>
      </c>
      <c r="B29" s="6">
        <v>155</v>
      </c>
      <c r="C29" s="6">
        <v>135</v>
      </c>
      <c r="D29" s="6">
        <v>161</v>
      </c>
      <c r="E29" s="6">
        <v>160</v>
      </c>
      <c r="F29" s="6">
        <v>345</v>
      </c>
      <c r="G29" s="6">
        <v>365</v>
      </c>
      <c r="H29" s="6">
        <v>339</v>
      </c>
      <c r="I29" s="6">
        <v>340</v>
      </c>
      <c r="J29" s="7">
        <f t="shared" si="0"/>
        <v>148.17605356002167</v>
      </c>
      <c r="K29" s="7">
        <f t="shared" si="1"/>
        <v>351.8239464399783</v>
      </c>
      <c r="L29" s="9">
        <f t="shared" si="2"/>
        <v>524.4339441431617</v>
      </c>
    </row>
    <row r="30" spans="1:12" ht="12.75">
      <c r="A30" s="6">
        <v>27</v>
      </c>
      <c r="B30" s="6">
        <v>144</v>
      </c>
      <c r="C30" s="6">
        <v>129</v>
      </c>
      <c r="D30" s="6">
        <v>152</v>
      </c>
      <c r="E30" s="6">
        <v>154</v>
      </c>
      <c r="F30" s="6">
        <v>356</v>
      </c>
      <c r="G30" s="6">
        <v>371</v>
      </c>
      <c r="H30" s="6">
        <v>348</v>
      </c>
      <c r="I30" s="6">
        <v>346</v>
      </c>
      <c r="J30" s="7">
        <f t="shared" si="0"/>
        <v>141.40440791232868</v>
      </c>
      <c r="K30" s="7">
        <f t="shared" si="1"/>
        <v>358.59559208767126</v>
      </c>
      <c r="L30" s="9">
        <f t="shared" si="2"/>
        <v>431.5219456683558</v>
      </c>
    </row>
    <row r="31" spans="1:12" ht="12.75">
      <c r="A31" s="6">
        <v>28</v>
      </c>
      <c r="B31" s="6">
        <v>139</v>
      </c>
      <c r="C31" s="6">
        <v>119</v>
      </c>
      <c r="D31" s="6">
        <v>145</v>
      </c>
      <c r="E31" s="6">
        <v>148</v>
      </c>
      <c r="F31" s="6">
        <v>361</v>
      </c>
      <c r="G31" s="6">
        <v>381</v>
      </c>
      <c r="H31" s="6">
        <v>355</v>
      </c>
      <c r="I31" s="6">
        <v>352</v>
      </c>
      <c r="J31" s="7">
        <f t="shared" si="0"/>
        <v>134.94222647073525</v>
      </c>
      <c r="K31" s="7">
        <f t="shared" si="1"/>
        <v>365.0577735292647</v>
      </c>
      <c r="L31" s="9">
        <f t="shared" si="2"/>
        <v>542.2843687665593</v>
      </c>
    </row>
    <row r="32" spans="1:12" ht="12.75">
      <c r="A32" s="6">
        <v>29</v>
      </c>
      <c r="B32" s="6">
        <v>134</v>
      </c>
      <c r="C32" s="6">
        <v>115</v>
      </c>
      <c r="D32" s="6">
        <v>135</v>
      </c>
      <c r="E32" s="6">
        <v>141</v>
      </c>
      <c r="F32" s="6">
        <v>366</v>
      </c>
      <c r="G32" s="6">
        <v>385</v>
      </c>
      <c r="H32" s="6">
        <v>365</v>
      </c>
      <c r="I32" s="6">
        <v>359</v>
      </c>
      <c r="J32" s="7">
        <f t="shared" si="0"/>
        <v>128.77536672102264</v>
      </c>
      <c r="K32" s="7">
        <f t="shared" si="1"/>
        <v>371.2246332789773</v>
      </c>
      <c r="L32" s="9">
        <f t="shared" si="2"/>
        <v>405.24523946168904</v>
      </c>
    </row>
    <row r="33" spans="1:12" ht="12.75">
      <c r="A33" s="6">
        <v>30</v>
      </c>
      <c r="B33" s="6">
        <v>122</v>
      </c>
      <c r="C33" s="6">
        <v>112</v>
      </c>
      <c r="D33" s="6">
        <v>130</v>
      </c>
      <c r="E33" s="6">
        <v>136</v>
      </c>
      <c r="F33" s="6">
        <v>378</v>
      </c>
      <c r="G33" s="6">
        <v>388</v>
      </c>
      <c r="H33" s="6">
        <v>370</v>
      </c>
      <c r="I33" s="6">
        <v>364</v>
      </c>
      <c r="J33" s="7">
        <f t="shared" si="0"/>
        <v>122.8903324618719</v>
      </c>
      <c r="K33" s="7">
        <f t="shared" si="1"/>
        <v>377.10966753812806</v>
      </c>
      <c r="L33" s="9">
        <f t="shared" si="2"/>
        <v>341.8027884857258</v>
      </c>
    </row>
    <row r="34" spans="1:12" ht="12.75">
      <c r="A34" s="6">
        <v>31</v>
      </c>
      <c r="B34" s="6">
        <v>114</v>
      </c>
      <c r="C34" s="6">
        <v>109</v>
      </c>
      <c r="D34" s="6">
        <v>124</v>
      </c>
      <c r="E34" s="6">
        <v>130</v>
      </c>
      <c r="F34" s="6">
        <v>386</v>
      </c>
      <c r="G34" s="6">
        <v>391</v>
      </c>
      <c r="H34" s="6">
        <v>376</v>
      </c>
      <c r="I34" s="6">
        <v>370</v>
      </c>
      <c r="J34" s="7">
        <f t="shared" si="0"/>
        <v>117.27424426836436</v>
      </c>
      <c r="K34" s="7">
        <f t="shared" si="1"/>
        <v>382.7257557316356</v>
      </c>
      <c r="L34" s="9">
        <f t="shared" si="2"/>
        <v>286.3644428443644</v>
      </c>
    </row>
    <row r="35" spans="1:12" ht="12.75">
      <c r="A35" s="6">
        <v>32</v>
      </c>
      <c r="B35" s="6">
        <v>107</v>
      </c>
      <c r="C35" s="6">
        <v>106</v>
      </c>
      <c r="D35" s="6">
        <v>116</v>
      </c>
      <c r="E35" s="6">
        <v>124</v>
      </c>
      <c r="F35" s="6">
        <v>393</v>
      </c>
      <c r="G35" s="6">
        <v>394</v>
      </c>
      <c r="H35" s="6">
        <v>384</v>
      </c>
      <c r="I35" s="6">
        <v>376</v>
      </c>
      <c r="J35" s="7">
        <f t="shared" si="0"/>
        <v>111.9148113053001</v>
      </c>
      <c r="K35" s="7">
        <f t="shared" si="1"/>
        <v>388.08518869469987</v>
      </c>
      <c r="L35" s="9">
        <f t="shared" si="2"/>
        <v>221.88091540181762</v>
      </c>
    </row>
    <row r="36" spans="1:12" ht="12.75">
      <c r="A36" s="6">
        <v>33</v>
      </c>
      <c r="B36" s="6">
        <v>100</v>
      </c>
      <c r="C36" s="6">
        <v>98</v>
      </c>
      <c r="D36" s="6">
        <v>116</v>
      </c>
      <c r="E36" s="6">
        <v>113</v>
      </c>
      <c r="F36" s="6">
        <v>400</v>
      </c>
      <c r="G36" s="6">
        <v>402</v>
      </c>
      <c r="H36" s="6">
        <v>384</v>
      </c>
      <c r="I36" s="6">
        <v>387</v>
      </c>
      <c r="J36" s="7">
        <f t="shared" si="0"/>
        <v>106.80030442864789</v>
      </c>
      <c r="K36" s="7">
        <f t="shared" si="1"/>
        <v>393.1996955713521</v>
      </c>
      <c r="L36" s="9">
        <f t="shared" si="2"/>
        <v>246.76012214216638</v>
      </c>
    </row>
    <row r="37" spans="1:12" ht="12.75">
      <c r="A37" s="6">
        <v>34</v>
      </c>
      <c r="B37" s="6">
        <v>94</v>
      </c>
      <c r="C37" s="6">
        <v>95</v>
      </c>
      <c r="D37" s="6">
        <v>111</v>
      </c>
      <c r="E37" s="6">
        <v>106</v>
      </c>
      <c r="F37" s="6">
        <v>406</v>
      </c>
      <c r="G37" s="6">
        <v>405</v>
      </c>
      <c r="H37" s="6">
        <v>389</v>
      </c>
      <c r="I37" s="6">
        <v>394</v>
      </c>
      <c r="J37" s="7">
        <f t="shared" si="0"/>
        <v>101.91953051625867</v>
      </c>
      <c r="K37" s="7">
        <f t="shared" si="1"/>
        <v>398.0804694837413</v>
      </c>
      <c r="L37" s="9">
        <f t="shared" si="2"/>
        <v>209.7040234162891</v>
      </c>
    </row>
    <row r="38" spans="1:12" ht="12.75">
      <c r="A38" s="6">
        <v>35</v>
      </c>
      <c r="B38" s="6">
        <v>86</v>
      </c>
      <c r="C38" s="6">
        <v>95</v>
      </c>
      <c r="D38" s="6">
        <v>107</v>
      </c>
      <c r="E38" s="6">
        <v>102</v>
      </c>
      <c r="F38" s="6">
        <v>414</v>
      </c>
      <c r="G38" s="6">
        <v>405</v>
      </c>
      <c r="H38" s="6">
        <v>393</v>
      </c>
      <c r="I38" s="6">
        <v>398</v>
      </c>
      <c r="J38" s="7">
        <f t="shared" si="0"/>
        <v>97.26180797166565</v>
      </c>
      <c r="K38" s="7">
        <f t="shared" si="1"/>
        <v>402.7381920283343</v>
      </c>
      <c r="L38" s="9">
        <f t="shared" si="2"/>
        <v>249.22694176944816</v>
      </c>
    </row>
    <row r="39" spans="1:12" ht="12.75">
      <c r="A39" s="6">
        <v>36</v>
      </c>
      <c r="B39" s="6">
        <v>82</v>
      </c>
      <c r="C39" s="6">
        <v>89</v>
      </c>
      <c r="D39" s="6">
        <v>98</v>
      </c>
      <c r="E39" s="6">
        <v>98</v>
      </c>
      <c r="F39" s="6">
        <v>418</v>
      </c>
      <c r="G39" s="6">
        <v>411</v>
      </c>
      <c r="H39" s="6">
        <v>402</v>
      </c>
      <c r="I39" s="6">
        <v>402</v>
      </c>
      <c r="J39" s="7">
        <f t="shared" si="0"/>
        <v>92.81694334736052</v>
      </c>
      <c r="K39" s="7">
        <f t="shared" si="1"/>
        <v>407.18305665263944</v>
      </c>
      <c r="L39" s="9">
        <f t="shared" si="2"/>
        <v>185.30347242590747</v>
      </c>
    </row>
    <row r="40" spans="1:12" ht="12.75">
      <c r="A40" s="6">
        <v>37</v>
      </c>
      <c r="B40" s="6">
        <v>79</v>
      </c>
      <c r="C40" s="6">
        <v>84</v>
      </c>
      <c r="D40" s="6">
        <v>94</v>
      </c>
      <c r="E40" s="6">
        <v>94</v>
      </c>
      <c r="F40" s="6">
        <v>421</v>
      </c>
      <c r="G40" s="6">
        <v>416</v>
      </c>
      <c r="H40" s="6">
        <v>406</v>
      </c>
      <c r="I40" s="6">
        <v>406</v>
      </c>
      <c r="J40" s="7">
        <f t="shared" si="0"/>
        <v>88.57520903638614</v>
      </c>
      <c r="K40" s="7">
        <f t="shared" si="1"/>
        <v>411.4247909636138</v>
      </c>
      <c r="L40" s="9">
        <f t="shared" si="2"/>
        <v>171.47387981493335</v>
      </c>
    </row>
    <row r="41" spans="1:12" ht="12.75">
      <c r="A41" s="6">
        <v>38</v>
      </c>
      <c r="B41" s="6">
        <v>74</v>
      </c>
      <c r="C41" s="6">
        <v>81</v>
      </c>
      <c r="D41" s="6">
        <v>90</v>
      </c>
      <c r="E41" s="6">
        <v>89</v>
      </c>
      <c r="F41" s="6">
        <v>426</v>
      </c>
      <c r="G41" s="6">
        <v>419</v>
      </c>
      <c r="H41" s="6">
        <v>410</v>
      </c>
      <c r="I41" s="6">
        <v>411</v>
      </c>
      <c r="J41" s="7">
        <f t="shared" si="0"/>
        <v>84.52732198342329</v>
      </c>
      <c r="K41" s="7">
        <f t="shared" si="1"/>
        <v>415.47267801657665</v>
      </c>
      <c r="L41" s="9">
        <f t="shared" si="2"/>
        <v>173.22156183049907</v>
      </c>
    </row>
    <row r="42" spans="1:12" ht="12.75">
      <c r="A42" s="6">
        <v>39</v>
      </c>
      <c r="B42" s="6">
        <v>69</v>
      </c>
      <c r="C42" s="6">
        <v>74</v>
      </c>
      <c r="D42" s="6">
        <v>87</v>
      </c>
      <c r="E42" s="6">
        <v>86</v>
      </c>
      <c r="F42" s="6">
        <v>431</v>
      </c>
      <c r="G42" s="6">
        <v>426</v>
      </c>
      <c r="H42" s="6">
        <v>413</v>
      </c>
      <c r="I42" s="6">
        <v>414</v>
      </c>
      <c r="J42" s="7">
        <f t="shared" si="0"/>
        <v>80.66442336878085</v>
      </c>
      <c r="K42" s="7">
        <f t="shared" si="1"/>
        <v>419.3355766312191</v>
      </c>
      <c r="L42" s="9">
        <f t="shared" si="2"/>
        <v>249.0812206021751</v>
      </c>
    </row>
    <row r="43" spans="1:12" ht="12.75">
      <c r="A43" s="6">
        <v>40</v>
      </c>
      <c r="B43" s="6">
        <v>67</v>
      </c>
      <c r="C43" s="6">
        <v>70</v>
      </c>
      <c r="D43" s="6">
        <v>80</v>
      </c>
      <c r="E43" s="6">
        <v>83</v>
      </c>
      <c r="F43" s="6">
        <v>433</v>
      </c>
      <c r="G43" s="6">
        <v>430</v>
      </c>
      <c r="H43" s="6">
        <v>420</v>
      </c>
      <c r="I43" s="6">
        <v>417</v>
      </c>
      <c r="J43" s="7">
        <f t="shared" si="0"/>
        <v>76.97805922082756</v>
      </c>
      <c r="K43" s="7">
        <f t="shared" si="1"/>
        <v>423.0219407791724</v>
      </c>
      <c r="L43" s="9">
        <f t="shared" si="2"/>
        <v>193.65087312440374</v>
      </c>
    </row>
    <row r="44" spans="1:12" ht="12.75">
      <c r="A44" s="6">
        <v>41</v>
      </c>
      <c r="B44" s="6">
        <v>63</v>
      </c>
      <c r="C44" s="6">
        <v>67</v>
      </c>
      <c r="D44" s="6">
        <v>71</v>
      </c>
      <c r="E44" s="6">
        <v>77</v>
      </c>
      <c r="F44" s="6">
        <v>437</v>
      </c>
      <c r="G44" s="6">
        <v>433</v>
      </c>
      <c r="H44" s="6">
        <v>429</v>
      </c>
      <c r="I44" s="6">
        <v>423</v>
      </c>
      <c r="J44" s="7">
        <f t="shared" si="0"/>
        <v>73.46016191443574</v>
      </c>
      <c r="K44" s="7">
        <f t="shared" si="1"/>
        <v>426.5398380855642</v>
      </c>
      <c r="L44" s="9">
        <f t="shared" si="2"/>
        <v>169.73152955418954</v>
      </c>
    </row>
    <row r="45" spans="1:12" ht="12.75">
      <c r="A45" s="6">
        <v>42</v>
      </c>
      <c r="B45" s="6">
        <v>61</v>
      </c>
      <c r="C45" s="6">
        <v>62</v>
      </c>
      <c r="D45" s="6">
        <v>70</v>
      </c>
      <c r="E45" s="6">
        <v>74</v>
      </c>
      <c r="F45" s="6">
        <v>439</v>
      </c>
      <c r="G45" s="6">
        <v>438</v>
      </c>
      <c r="H45" s="6">
        <v>430</v>
      </c>
      <c r="I45" s="6">
        <v>426</v>
      </c>
      <c r="J45" s="7">
        <f t="shared" si="0"/>
        <v>70.10303251494604</v>
      </c>
      <c r="K45" s="7">
        <f t="shared" si="1"/>
        <v>429.89696748505395</v>
      </c>
      <c r="L45" s="9">
        <f t="shared" si="2"/>
        <v>163.7213081851414</v>
      </c>
    </row>
    <row r="46" spans="1:12" ht="12.75">
      <c r="A46" s="6">
        <v>43</v>
      </c>
      <c r="B46" s="6">
        <v>58</v>
      </c>
      <c r="C46" s="6">
        <v>61</v>
      </c>
      <c r="D46" s="6">
        <v>63</v>
      </c>
      <c r="E46" s="6">
        <v>70</v>
      </c>
      <c r="F46" s="6">
        <v>442</v>
      </c>
      <c r="G46" s="6">
        <v>439</v>
      </c>
      <c r="H46" s="6">
        <v>437</v>
      </c>
      <c r="I46" s="6">
        <v>430</v>
      </c>
      <c r="J46" s="7">
        <f t="shared" si="0"/>
        <v>66.89932392901301</v>
      </c>
      <c r="K46" s="7">
        <f t="shared" si="1"/>
        <v>433.100676070987</v>
      </c>
      <c r="L46" s="9">
        <f t="shared" si="2"/>
        <v>138.81890841349377</v>
      </c>
    </row>
    <row r="47" spans="1:12" ht="12.75">
      <c r="A47" s="6">
        <v>44</v>
      </c>
      <c r="B47" s="6">
        <v>57</v>
      </c>
      <c r="C47" s="6">
        <v>59</v>
      </c>
      <c r="D47" s="6">
        <v>61</v>
      </c>
      <c r="E47" s="6">
        <v>67</v>
      </c>
      <c r="F47" s="6">
        <v>443</v>
      </c>
      <c r="G47" s="6">
        <v>441</v>
      </c>
      <c r="H47" s="6">
        <v>439</v>
      </c>
      <c r="I47" s="6">
        <v>433</v>
      </c>
      <c r="J47" s="7">
        <f t="shared" si="0"/>
        <v>63.842024825457116</v>
      </c>
      <c r="K47" s="7">
        <f t="shared" si="1"/>
        <v>436.1579751745429</v>
      </c>
      <c r="L47" s="9">
        <f t="shared" si="2"/>
        <v>88.30842043405822</v>
      </c>
    </row>
    <row r="48" spans="1:12" ht="12.75">
      <c r="A48" s="6">
        <v>45</v>
      </c>
      <c r="B48" s="6">
        <v>53</v>
      </c>
      <c r="C48" s="6">
        <v>59</v>
      </c>
      <c r="D48" s="6">
        <v>55</v>
      </c>
      <c r="E48" s="6">
        <v>65</v>
      </c>
      <c r="F48" s="6">
        <v>447</v>
      </c>
      <c r="G48" s="6">
        <v>441</v>
      </c>
      <c r="H48" s="6">
        <v>445</v>
      </c>
      <c r="I48" s="6">
        <v>435</v>
      </c>
      <c r="J48" s="7">
        <f t="shared" si="0"/>
        <v>60.92444429093373</v>
      </c>
      <c r="K48" s="7">
        <f t="shared" si="1"/>
        <v>439.0755557090663</v>
      </c>
      <c r="L48" s="9">
        <f t="shared" si="2"/>
        <v>118.2094976430995</v>
      </c>
    </row>
    <row r="49" spans="1:12" ht="12.75">
      <c r="A49" s="6">
        <v>46</v>
      </c>
      <c r="B49" s="6">
        <v>52</v>
      </c>
      <c r="C49" s="6">
        <v>57</v>
      </c>
      <c r="D49" s="6">
        <v>53</v>
      </c>
      <c r="E49" s="6">
        <v>62</v>
      </c>
      <c r="F49" s="6">
        <v>448</v>
      </c>
      <c r="G49" s="6">
        <v>443</v>
      </c>
      <c r="H49" s="6">
        <v>447</v>
      </c>
      <c r="I49" s="6">
        <v>438</v>
      </c>
      <c r="J49" s="7">
        <f t="shared" si="0"/>
        <v>58.14019718683806</v>
      </c>
      <c r="K49" s="7">
        <f t="shared" si="1"/>
        <v>441.859802813162</v>
      </c>
      <c r="L49" s="9">
        <f t="shared" si="2"/>
        <v>80.32177599419816</v>
      </c>
    </row>
    <row r="50" spans="1:12" ht="12.75">
      <c r="A50" s="6">
        <v>47</v>
      </c>
      <c r="B50" s="6">
        <v>49</v>
      </c>
      <c r="C50" s="6">
        <v>54</v>
      </c>
      <c r="D50" s="6">
        <v>51</v>
      </c>
      <c r="E50" s="6">
        <v>58</v>
      </c>
      <c r="F50" s="6">
        <v>451</v>
      </c>
      <c r="G50" s="6">
        <v>446</v>
      </c>
      <c r="H50" s="6">
        <v>449</v>
      </c>
      <c r="I50" s="6">
        <v>442</v>
      </c>
      <c r="J50" s="7">
        <f t="shared" si="0"/>
        <v>55.48319017539956</v>
      </c>
      <c r="K50" s="7">
        <f t="shared" si="1"/>
        <v>444.5168098246005</v>
      </c>
      <c r="L50" s="9">
        <f t="shared" si="2"/>
        <v>70.66493378880352</v>
      </c>
    </row>
    <row r="51" spans="1:12" ht="12.75">
      <c r="A51" s="6">
        <v>48</v>
      </c>
      <c r="B51" s="6">
        <v>46</v>
      </c>
      <c r="C51" s="6">
        <v>51</v>
      </c>
      <c r="D51" s="6">
        <v>48</v>
      </c>
      <c r="E51" s="6">
        <v>55</v>
      </c>
      <c r="F51" s="6">
        <v>454</v>
      </c>
      <c r="G51" s="6">
        <v>449</v>
      </c>
      <c r="H51" s="6">
        <v>452</v>
      </c>
      <c r="I51" s="6">
        <v>445</v>
      </c>
      <c r="J51" s="7">
        <f t="shared" si="0"/>
        <v>52.9476083843838</v>
      </c>
      <c r="K51" s="7">
        <f t="shared" si="1"/>
        <v>447.0523916156163</v>
      </c>
      <c r="L51" s="9">
        <f t="shared" si="2"/>
        <v>80.75358075075866</v>
      </c>
    </row>
    <row r="52" spans="1:12" ht="12.75">
      <c r="A52" s="6">
        <v>49</v>
      </c>
      <c r="B52" s="6">
        <v>43</v>
      </c>
      <c r="C52" s="6">
        <v>50</v>
      </c>
      <c r="D52" s="6">
        <v>46</v>
      </c>
      <c r="E52" s="6">
        <v>52</v>
      </c>
      <c r="F52" s="6">
        <v>457</v>
      </c>
      <c r="G52" s="6">
        <v>450</v>
      </c>
      <c r="H52" s="6">
        <v>454</v>
      </c>
      <c r="I52" s="6">
        <v>448</v>
      </c>
      <c r="J52" s="7">
        <f t="shared" si="0"/>
        <v>50.527902681217455</v>
      </c>
      <c r="K52" s="7">
        <f t="shared" si="1"/>
        <v>449.47209731878263</v>
      </c>
      <c r="L52" s="9">
        <f t="shared" si="2"/>
        <v>79.6169732252605</v>
      </c>
    </row>
    <row r="53" spans="1:12" ht="12.75">
      <c r="A53" s="6">
        <v>50</v>
      </c>
      <c r="B53" s="6">
        <v>42</v>
      </c>
      <c r="C53" s="6">
        <v>48</v>
      </c>
      <c r="D53" s="6">
        <v>42</v>
      </c>
      <c r="E53" s="6">
        <v>52</v>
      </c>
      <c r="F53" s="6">
        <v>458</v>
      </c>
      <c r="G53" s="6">
        <v>452</v>
      </c>
      <c r="H53" s="6">
        <v>458</v>
      </c>
      <c r="I53" s="6">
        <v>448</v>
      </c>
      <c r="J53" s="7">
        <f t="shared" si="0"/>
        <v>48.21877752868582</v>
      </c>
      <c r="K53" s="7">
        <f t="shared" si="1"/>
        <v>451.78122247131427</v>
      </c>
      <c r="L53" s="9">
        <f t="shared" si="2"/>
        <v>91.69189488720463</v>
      </c>
    </row>
    <row r="54" spans="1:12" ht="12.75">
      <c r="A54" s="6">
        <v>51</v>
      </c>
      <c r="B54" s="6">
        <v>41</v>
      </c>
      <c r="C54" s="6">
        <v>47</v>
      </c>
      <c r="D54" s="6">
        <v>42</v>
      </c>
      <c r="E54" s="6">
        <v>49</v>
      </c>
      <c r="F54" s="6">
        <v>459</v>
      </c>
      <c r="G54" s="6">
        <v>453</v>
      </c>
      <c r="H54" s="6">
        <v>458</v>
      </c>
      <c r="I54" s="6">
        <v>451</v>
      </c>
      <c r="J54" s="7">
        <f t="shared" si="0"/>
        <v>46.01517939562488</v>
      </c>
      <c r="K54" s="7">
        <f t="shared" si="1"/>
        <v>453.9848206043752</v>
      </c>
      <c r="L54" s="9">
        <f t="shared" si="2"/>
        <v>51.15271561245491</v>
      </c>
    </row>
    <row r="55" spans="1:12" ht="12.75">
      <c r="A55" s="6">
        <v>52</v>
      </c>
      <c r="B55" s="6">
        <v>38</v>
      </c>
      <c r="C55" s="6">
        <v>45</v>
      </c>
      <c r="D55" s="6">
        <v>39</v>
      </c>
      <c r="E55" s="6">
        <v>48</v>
      </c>
      <c r="F55" s="6">
        <v>462</v>
      </c>
      <c r="G55" s="6">
        <v>455</v>
      </c>
      <c r="H55" s="6">
        <v>461</v>
      </c>
      <c r="I55" s="6">
        <v>452</v>
      </c>
      <c r="J55" s="7">
        <f t="shared" si="0"/>
        <v>43.91228569724482</v>
      </c>
      <c r="K55" s="7">
        <f t="shared" si="1"/>
        <v>456.0877143027553</v>
      </c>
      <c r="L55" s="9">
        <f t="shared" si="2"/>
        <v>76.97820356256913</v>
      </c>
    </row>
    <row r="56" spans="1:12" ht="12.75">
      <c r="A56" s="6">
        <v>53</v>
      </c>
      <c r="B56" s="6">
        <v>36</v>
      </c>
      <c r="C56" s="6">
        <v>43</v>
      </c>
      <c r="D56" s="6">
        <v>37</v>
      </c>
      <c r="E56" s="6">
        <v>41</v>
      </c>
      <c r="F56" s="6">
        <v>464</v>
      </c>
      <c r="G56" s="6">
        <v>457</v>
      </c>
      <c r="H56" s="6">
        <v>463</v>
      </c>
      <c r="I56" s="6">
        <v>459</v>
      </c>
      <c r="J56" s="7">
        <f t="shared" si="0"/>
        <v>41.90549424088073</v>
      </c>
      <c r="K56" s="7">
        <f t="shared" si="1"/>
        <v>458.0945057591194</v>
      </c>
      <c r="L56" s="9">
        <f t="shared" si="2"/>
        <v>60.956598653402864</v>
      </c>
    </row>
    <row r="57" spans="1:12" ht="12.75">
      <c r="A57" s="6">
        <v>54</v>
      </c>
      <c r="B57" s="6">
        <v>32</v>
      </c>
      <c r="C57" s="6">
        <v>43</v>
      </c>
      <c r="D57" s="6">
        <v>35</v>
      </c>
      <c r="E57" s="6">
        <v>39</v>
      </c>
      <c r="F57" s="6">
        <v>468</v>
      </c>
      <c r="G57" s="6">
        <v>457</v>
      </c>
      <c r="H57" s="6">
        <v>465</v>
      </c>
      <c r="I57" s="6">
        <v>461</v>
      </c>
      <c r="J57" s="7">
        <f t="shared" si="0"/>
        <v>39.99041315407248</v>
      </c>
      <c r="K57" s="7">
        <f t="shared" si="1"/>
        <v>460.00958684592763</v>
      </c>
      <c r="L57" s="9">
        <f t="shared" si="2"/>
        <v>98.78945702005387</v>
      </c>
    </row>
    <row r="58" spans="1:12" ht="12.75">
      <c r="A58" s="6">
        <v>55</v>
      </c>
      <c r="B58" s="6">
        <v>32</v>
      </c>
      <c r="C58" s="6">
        <v>42</v>
      </c>
      <c r="D58" s="6">
        <v>34</v>
      </c>
      <c r="E58" s="6">
        <v>36</v>
      </c>
      <c r="F58" s="6">
        <v>468</v>
      </c>
      <c r="G58" s="6">
        <v>458</v>
      </c>
      <c r="H58" s="6">
        <v>466</v>
      </c>
      <c r="I58" s="6">
        <v>464</v>
      </c>
      <c r="J58" s="7">
        <f t="shared" si="0"/>
        <v>38.16285127293136</v>
      </c>
      <c r="K58" s="7">
        <f t="shared" si="1"/>
        <v>461.8371487270687</v>
      </c>
      <c r="L58" s="9">
        <f t="shared" si="2"/>
        <v>74.71170251528326</v>
      </c>
    </row>
    <row r="59" spans="1:12" ht="12.75">
      <c r="A59" s="6">
        <v>56</v>
      </c>
      <c r="B59" s="6">
        <v>31</v>
      </c>
      <c r="C59" s="6">
        <v>40</v>
      </c>
      <c r="D59" s="6">
        <v>32</v>
      </c>
      <c r="E59" s="6">
        <v>36</v>
      </c>
      <c r="F59" s="6">
        <v>469</v>
      </c>
      <c r="G59" s="6">
        <v>460</v>
      </c>
      <c r="H59" s="6">
        <v>468</v>
      </c>
      <c r="I59" s="6">
        <v>464</v>
      </c>
      <c r="J59" s="7">
        <f t="shared" si="0"/>
        <v>36.4188089697584</v>
      </c>
      <c r="K59" s="7">
        <f t="shared" si="1"/>
        <v>463.5811910302417</v>
      </c>
      <c r="L59" s="9">
        <f t="shared" si="2"/>
        <v>61.8896935101844</v>
      </c>
    </row>
    <row r="60" spans="1:12" ht="12.75">
      <c r="A60" s="6">
        <v>57</v>
      </c>
      <c r="B60" s="6">
        <v>31</v>
      </c>
      <c r="C60" s="6">
        <v>39</v>
      </c>
      <c r="D60" s="6">
        <v>29</v>
      </c>
      <c r="E60" s="6">
        <v>35</v>
      </c>
      <c r="F60" s="6">
        <v>469</v>
      </c>
      <c r="G60" s="6">
        <v>461</v>
      </c>
      <c r="H60" s="6">
        <v>471</v>
      </c>
      <c r="I60" s="6">
        <v>465</v>
      </c>
      <c r="J60" s="7">
        <f t="shared" si="0"/>
        <v>34.754469399840445</v>
      </c>
      <c r="K60" s="7">
        <f t="shared" si="1"/>
        <v>465.24553060015967</v>
      </c>
      <c r="L60" s="9">
        <f t="shared" si="2"/>
        <v>65.29477390054419</v>
      </c>
    </row>
    <row r="61" spans="1:12" ht="12.75">
      <c r="A61" s="6">
        <v>58</v>
      </c>
      <c r="B61" s="6">
        <v>30</v>
      </c>
      <c r="C61" s="6">
        <v>38</v>
      </c>
      <c r="D61" s="6">
        <v>28</v>
      </c>
      <c r="E61" s="6">
        <v>30</v>
      </c>
      <c r="F61" s="6">
        <v>470</v>
      </c>
      <c r="G61" s="6">
        <v>462</v>
      </c>
      <c r="H61" s="6">
        <v>472</v>
      </c>
      <c r="I61" s="6">
        <v>470</v>
      </c>
      <c r="J61" s="7">
        <f t="shared" si="0"/>
        <v>33.16619014826774</v>
      </c>
      <c r="K61" s="7">
        <f t="shared" si="1"/>
        <v>466.8338098517324</v>
      </c>
      <c r="L61" s="9">
        <f t="shared" si="2"/>
        <v>70.10475844073787</v>
      </c>
    </row>
    <row r="62" spans="1:12" ht="12.75">
      <c r="A62" s="6">
        <v>59</v>
      </c>
      <c r="B62" s="6">
        <v>29</v>
      </c>
      <c r="C62" s="6">
        <v>35</v>
      </c>
      <c r="D62" s="6">
        <v>26</v>
      </c>
      <c r="E62" s="6">
        <v>28</v>
      </c>
      <c r="F62" s="6">
        <v>471</v>
      </c>
      <c r="G62" s="6">
        <v>465</v>
      </c>
      <c r="H62" s="6">
        <v>474</v>
      </c>
      <c r="I62" s="6">
        <v>472</v>
      </c>
      <c r="J62" s="7">
        <f t="shared" si="0"/>
        <v>31.6504952584919</v>
      </c>
      <c r="K62" s="7">
        <f t="shared" si="1"/>
        <v>468.3495047415082</v>
      </c>
      <c r="L62" s="9">
        <f t="shared" si="2"/>
        <v>63.49851942718459</v>
      </c>
    </row>
    <row r="63" spans="1:12" ht="12.75">
      <c r="A63" s="6">
        <v>60</v>
      </c>
      <c r="B63" s="6">
        <v>27</v>
      </c>
      <c r="C63" s="6">
        <v>33</v>
      </c>
      <c r="D63" s="6">
        <v>23</v>
      </c>
      <c r="E63" s="6">
        <v>27</v>
      </c>
      <c r="F63" s="6">
        <v>473</v>
      </c>
      <c r="G63" s="6">
        <v>467</v>
      </c>
      <c r="H63" s="6">
        <v>477</v>
      </c>
      <c r="I63" s="6">
        <v>473</v>
      </c>
      <c r="J63" s="7">
        <f t="shared" si="0"/>
        <v>30.204067625178823</v>
      </c>
      <c r="K63" s="7">
        <f t="shared" si="1"/>
        <v>469.7959323748213</v>
      </c>
      <c r="L63" s="9">
        <f t="shared" si="2"/>
        <v>80.24792688616094</v>
      </c>
    </row>
    <row r="64" spans="1:12" ht="12.75">
      <c r="A64" s="6">
        <v>61</v>
      </c>
      <c r="B64" s="6">
        <v>27</v>
      </c>
      <c r="C64" s="6">
        <v>33</v>
      </c>
      <c r="D64" s="6">
        <v>21</v>
      </c>
      <c r="E64" s="6">
        <v>26</v>
      </c>
      <c r="F64" s="6">
        <v>473</v>
      </c>
      <c r="G64" s="6">
        <v>467</v>
      </c>
      <c r="H64" s="6">
        <v>479</v>
      </c>
      <c r="I64" s="6">
        <v>474</v>
      </c>
      <c r="J64" s="7">
        <f t="shared" si="0"/>
        <v>28.82374173470815</v>
      </c>
      <c r="K64" s="7">
        <f t="shared" si="1"/>
        <v>471.17625826529195</v>
      </c>
      <c r="L64" s="9">
        <f t="shared" si="2"/>
        <v>89.95161912908148</v>
      </c>
    </row>
    <row r="65" spans="1:12" ht="12.75">
      <c r="A65" s="6">
        <v>62</v>
      </c>
      <c r="B65" s="6">
        <v>26</v>
      </c>
      <c r="C65" s="6">
        <v>32</v>
      </c>
      <c r="D65" s="6">
        <v>21</v>
      </c>
      <c r="E65" s="6">
        <v>26</v>
      </c>
      <c r="F65" s="6">
        <v>474</v>
      </c>
      <c r="G65" s="6">
        <v>468</v>
      </c>
      <c r="H65" s="6">
        <v>479</v>
      </c>
      <c r="I65" s="6">
        <v>474</v>
      </c>
      <c r="J65" s="7">
        <f t="shared" si="0"/>
        <v>27.506496737431988</v>
      </c>
      <c r="K65" s="7">
        <f t="shared" si="1"/>
        <v>472.4935032625681</v>
      </c>
      <c r="L65" s="9">
        <f t="shared" si="2"/>
        <v>67.06513620470892</v>
      </c>
    </row>
    <row r="66" spans="1:12" ht="12.75">
      <c r="A66" s="6">
        <v>63</v>
      </c>
      <c r="B66" s="6">
        <v>24</v>
      </c>
      <c r="C66" s="6">
        <v>32</v>
      </c>
      <c r="D66" s="6">
        <v>21</v>
      </c>
      <c r="E66" s="6">
        <v>26</v>
      </c>
      <c r="F66" s="6">
        <v>476</v>
      </c>
      <c r="G66" s="6">
        <v>468</v>
      </c>
      <c r="H66" s="6">
        <v>479</v>
      </c>
      <c r="I66" s="6">
        <v>474</v>
      </c>
      <c r="J66" s="7">
        <f t="shared" si="0"/>
        <v>26.249449836531348</v>
      </c>
      <c r="K66" s="7">
        <f t="shared" si="1"/>
        <v>473.75055016346874</v>
      </c>
      <c r="L66" s="9">
        <f t="shared" si="2"/>
        <v>65.74780055684477</v>
      </c>
    </row>
    <row r="67" spans="1:12" ht="12.75">
      <c r="A67" s="6">
        <v>64</v>
      </c>
      <c r="B67" s="6">
        <v>24</v>
      </c>
      <c r="C67" s="6">
        <v>30</v>
      </c>
      <c r="D67" s="6">
        <v>21</v>
      </c>
      <c r="E67" s="6">
        <v>25</v>
      </c>
      <c r="F67" s="6">
        <v>476</v>
      </c>
      <c r="G67" s="6">
        <v>470</v>
      </c>
      <c r="H67" s="6">
        <v>479</v>
      </c>
      <c r="I67" s="6">
        <v>475</v>
      </c>
      <c r="J67" s="7">
        <f t="shared" si="0"/>
        <v>25.049849979001866</v>
      </c>
      <c r="K67" s="7">
        <f t="shared" si="1"/>
        <v>474.95015002099825</v>
      </c>
      <c r="L67" s="9">
        <f t="shared" si="2"/>
        <v>42.00994008162595</v>
      </c>
    </row>
    <row r="68" spans="1:12" ht="12.75">
      <c r="A68" s="6">
        <v>65</v>
      </c>
      <c r="B68" s="6">
        <v>23</v>
      </c>
      <c r="C68" s="6">
        <v>30</v>
      </c>
      <c r="D68" s="6">
        <v>19</v>
      </c>
      <c r="E68" s="6">
        <v>25</v>
      </c>
      <c r="F68" s="6">
        <v>477</v>
      </c>
      <c r="G68" s="6">
        <v>470</v>
      </c>
      <c r="H68" s="6">
        <v>481</v>
      </c>
      <c r="I68" s="6">
        <v>475</v>
      </c>
      <c r="J68" s="7">
        <f t="shared" si="0"/>
        <v>23.905071834961483</v>
      </c>
      <c r="K68" s="7">
        <f t="shared" si="1"/>
        <v>476.09492816503865</v>
      </c>
      <c r="L68" s="9">
        <f t="shared" si="2"/>
        <v>63.22590175614736</v>
      </c>
    </row>
    <row r="69" spans="1:12" ht="12.75">
      <c r="A69" s="6">
        <v>66</v>
      </c>
      <c r="B69" s="6">
        <v>22</v>
      </c>
      <c r="C69" s="6">
        <v>27</v>
      </c>
      <c r="D69" s="6">
        <v>18</v>
      </c>
      <c r="E69" s="6">
        <v>25</v>
      </c>
      <c r="F69" s="6">
        <v>478</v>
      </c>
      <c r="G69" s="6">
        <v>473</v>
      </c>
      <c r="H69" s="6">
        <v>482</v>
      </c>
      <c r="I69" s="6">
        <v>475</v>
      </c>
      <c r="J69" s="7">
        <f aca="true" t="shared" si="3" ref="J69:J102">J68-fraction*J68</f>
        <v>22.812610052103743</v>
      </c>
      <c r="K69" s="7">
        <f aca="true" t="shared" si="4" ref="K69:K102">K68+fraction*J68</f>
        <v>477.1873899478964</v>
      </c>
      <c r="L69" s="9">
        <f aca="true" t="shared" si="5" ref="L69:L102">(J69-B69)^2+(J69-C69)^2+(J69-D69)^2+(J69-E69)^2</f>
        <v>46.14045997029025</v>
      </c>
    </row>
    <row r="70" spans="1:12" ht="12.75">
      <c r="A70" s="6">
        <v>67</v>
      </c>
      <c r="B70" s="6">
        <v>22</v>
      </c>
      <c r="C70" s="6">
        <v>27</v>
      </c>
      <c r="D70" s="6">
        <v>16</v>
      </c>
      <c r="E70" s="6">
        <v>24</v>
      </c>
      <c r="F70" s="6">
        <v>478</v>
      </c>
      <c r="G70" s="6">
        <v>473</v>
      </c>
      <c r="H70" s="6">
        <v>484</v>
      </c>
      <c r="I70" s="6">
        <v>476</v>
      </c>
      <c r="J70" s="7">
        <f t="shared" si="3"/>
        <v>21.7700737727226</v>
      </c>
      <c r="K70" s="7">
        <f t="shared" si="4"/>
        <v>478.22992622727753</v>
      </c>
      <c r="L70" s="9">
        <f t="shared" si="5"/>
        <v>65.67131673451487</v>
      </c>
    </row>
    <row r="71" spans="1:12" ht="12.75">
      <c r="A71" s="6">
        <v>68</v>
      </c>
      <c r="B71" s="6">
        <v>22</v>
      </c>
      <c r="C71" s="6">
        <v>26</v>
      </c>
      <c r="D71" s="6">
        <v>15</v>
      </c>
      <c r="E71" s="6">
        <v>20</v>
      </c>
      <c r="F71" s="6">
        <v>478</v>
      </c>
      <c r="G71" s="6">
        <v>474</v>
      </c>
      <c r="H71" s="6">
        <v>485</v>
      </c>
      <c r="I71" s="6">
        <v>480</v>
      </c>
      <c r="J71" s="7">
        <f t="shared" si="3"/>
        <v>20.775181401309176</v>
      </c>
      <c r="K71" s="7">
        <f t="shared" si="4"/>
        <v>479.22481859869094</v>
      </c>
      <c r="L71" s="9">
        <f t="shared" si="5"/>
        <v>62.75253641188757</v>
      </c>
    </row>
    <row r="72" spans="1:12" ht="12.75">
      <c r="A72" s="6">
        <v>69</v>
      </c>
      <c r="B72" s="6">
        <v>21</v>
      </c>
      <c r="C72" s="6">
        <v>26</v>
      </c>
      <c r="D72" s="6">
        <v>15</v>
      </c>
      <c r="E72" s="6">
        <v>20</v>
      </c>
      <c r="F72" s="6">
        <v>479</v>
      </c>
      <c r="G72" s="6">
        <v>474</v>
      </c>
      <c r="H72" s="6">
        <v>485</v>
      </c>
      <c r="I72" s="6">
        <v>480</v>
      </c>
      <c r="J72" s="7">
        <f t="shared" si="3"/>
        <v>19.825755611269347</v>
      </c>
      <c r="K72" s="7">
        <f t="shared" si="4"/>
        <v>480.17424438873076</v>
      </c>
      <c r="L72" s="9">
        <f t="shared" si="5"/>
        <v>62.818421982939086</v>
      </c>
    </row>
    <row r="73" spans="1:12" ht="12.75">
      <c r="A73" s="6">
        <v>70</v>
      </c>
      <c r="B73" s="6">
        <v>20</v>
      </c>
      <c r="C73" s="6">
        <v>25</v>
      </c>
      <c r="D73" s="6">
        <v>14</v>
      </c>
      <c r="E73" s="6">
        <v>20</v>
      </c>
      <c r="F73" s="6">
        <v>480</v>
      </c>
      <c r="G73" s="6">
        <v>475</v>
      </c>
      <c r="H73" s="6">
        <v>486</v>
      </c>
      <c r="I73" s="6">
        <v>480</v>
      </c>
      <c r="J73" s="7">
        <f t="shared" si="3"/>
        <v>18.91971857983434</v>
      </c>
      <c r="K73" s="7">
        <f t="shared" si="4"/>
        <v>481.08028142016576</v>
      </c>
      <c r="L73" s="9">
        <f t="shared" si="5"/>
        <v>63.50746894668924</v>
      </c>
    </row>
    <row r="74" spans="1:12" ht="12.75">
      <c r="A74" s="6">
        <v>71</v>
      </c>
      <c r="B74" s="6">
        <v>20</v>
      </c>
      <c r="C74" s="6">
        <v>25</v>
      </c>
      <c r="D74" s="6">
        <v>13</v>
      </c>
      <c r="E74" s="6">
        <v>18</v>
      </c>
      <c r="F74" s="6">
        <v>480</v>
      </c>
      <c r="G74" s="6">
        <v>475</v>
      </c>
      <c r="H74" s="6">
        <v>487</v>
      </c>
      <c r="I74" s="6">
        <v>482</v>
      </c>
      <c r="J74" s="7">
        <f t="shared" si="3"/>
        <v>18.05508744073591</v>
      </c>
      <c r="K74" s="7">
        <f t="shared" si="4"/>
        <v>481.9449125592642</v>
      </c>
      <c r="L74" s="9">
        <f t="shared" si="5"/>
        <v>77.57143897862005</v>
      </c>
    </row>
    <row r="75" spans="1:12" ht="12.75">
      <c r="A75" s="6">
        <v>72</v>
      </c>
      <c r="B75" s="6">
        <v>17</v>
      </c>
      <c r="C75" s="6">
        <v>25</v>
      </c>
      <c r="D75" s="6">
        <v>13</v>
      </c>
      <c r="E75" s="6">
        <v>18</v>
      </c>
      <c r="F75" s="6">
        <v>483</v>
      </c>
      <c r="G75" s="6">
        <v>475</v>
      </c>
      <c r="H75" s="6">
        <v>487</v>
      </c>
      <c r="I75" s="6">
        <v>482</v>
      </c>
      <c r="J75" s="7">
        <f t="shared" si="3"/>
        <v>17.22996994469428</v>
      </c>
      <c r="K75" s="7">
        <f t="shared" si="4"/>
        <v>482.7700300553058</v>
      </c>
      <c r="L75" s="9">
        <f t="shared" si="5"/>
        <v>78.91184525490797</v>
      </c>
    </row>
    <row r="76" spans="1:12" ht="12.75">
      <c r="A76" s="6">
        <v>73</v>
      </c>
      <c r="B76" s="6">
        <v>17</v>
      </c>
      <c r="C76" s="6">
        <v>25</v>
      </c>
      <c r="D76" s="6">
        <v>12</v>
      </c>
      <c r="E76" s="6">
        <v>17</v>
      </c>
      <c r="F76" s="6">
        <v>483</v>
      </c>
      <c r="G76" s="6">
        <v>475</v>
      </c>
      <c r="H76" s="6">
        <v>488</v>
      </c>
      <c r="I76" s="6">
        <v>483</v>
      </c>
      <c r="J76" s="7">
        <f t="shared" si="3"/>
        <v>16.44256031822175</v>
      </c>
      <c r="K76" s="7">
        <f t="shared" si="4"/>
        <v>483.55743968177836</v>
      </c>
      <c r="L76" s="9">
        <f t="shared" si="5"/>
        <v>93.58759408595364</v>
      </c>
    </row>
    <row r="77" spans="1:12" ht="12.75">
      <c r="A77" s="6">
        <v>74</v>
      </c>
      <c r="B77" s="6">
        <v>17</v>
      </c>
      <c r="C77" s="6">
        <v>23</v>
      </c>
      <c r="D77" s="6">
        <v>12</v>
      </c>
      <c r="E77" s="6">
        <v>15</v>
      </c>
      <c r="F77" s="6">
        <v>483</v>
      </c>
      <c r="G77" s="6">
        <v>477</v>
      </c>
      <c r="H77" s="6">
        <v>488</v>
      </c>
      <c r="I77" s="6">
        <v>485</v>
      </c>
      <c r="J77" s="7">
        <f t="shared" si="3"/>
        <v>15.691135311679018</v>
      </c>
      <c r="K77" s="7">
        <f t="shared" si="4"/>
        <v>484.3088646883211</v>
      </c>
      <c r="L77" s="9">
        <f t="shared" si="5"/>
        <v>69.23477771269236</v>
      </c>
    </row>
    <row r="78" spans="1:12" ht="12.75">
      <c r="A78" s="6">
        <v>75</v>
      </c>
      <c r="B78" s="6">
        <v>16</v>
      </c>
      <c r="C78" s="6">
        <v>22</v>
      </c>
      <c r="D78" s="6">
        <v>10</v>
      </c>
      <c r="E78" s="6">
        <v>15</v>
      </c>
      <c r="F78" s="6">
        <v>484</v>
      </c>
      <c r="G78" s="6">
        <v>478</v>
      </c>
      <c r="H78" s="6">
        <v>490</v>
      </c>
      <c r="I78" s="6">
        <v>485</v>
      </c>
      <c r="J78" s="7">
        <f t="shared" si="3"/>
        <v>14.974050427935287</v>
      </c>
      <c r="K78" s="7">
        <f t="shared" si="4"/>
        <v>485.0259495720648</v>
      </c>
      <c r="L78" s="9">
        <f t="shared" si="5"/>
        <v>75.15839095354964</v>
      </c>
    </row>
    <row r="79" spans="1:12" ht="12.75">
      <c r="A79" s="6">
        <v>76</v>
      </c>
      <c r="B79" s="6">
        <v>14</v>
      </c>
      <c r="C79" s="6">
        <v>19</v>
      </c>
      <c r="D79" s="6">
        <v>10</v>
      </c>
      <c r="E79" s="6">
        <v>15</v>
      </c>
      <c r="F79" s="6">
        <v>486</v>
      </c>
      <c r="G79" s="6">
        <v>481</v>
      </c>
      <c r="H79" s="6">
        <v>490</v>
      </c>
      <c r="I79" s="6">
        <v>485</v>
      </c>
      <c r="J79" s="7">
        <f t="shared" si="3"/>
        <v>14.289736323378644</v>
      </c>
      <c r="K79" s="7">
        <f t="shared" si="4"/>
        <v>485.7102636766214</v>
      </c>
      <c r="L79" s="9">
        <f t="shared" si="5"/>
        <v>41.17684325482532</v>
      </c>
    </row>
    <row r="80" spans="1:12" ht="12.75">
      <c r="A80" s="6">
        <v>77</v>
      </c>
      <c r="B80" s="6">
        <v>14</v>
      </c>
      <c r="C80" s="6">
        <v>18</v>
      </c>
      <c r="D80" s="6">
        <v>10</v>
      </c>
      <c r="E80" s="6">
        <v>15</v>
      </c>
      <c r="F80" s="6">
        <v>486</v>
      </c>
      <c r="G80" s="6">
        <v>482</v>
      </c>
      <c r="H80" s="6">
        <v>490</v>
      </c>
      <c r="I80" s="6">
        <v>485</v>
      </c>
      <c r="J80" s="7">
        <f t="shared" si="3"/>
        <v>13.63669537340024</v>
      </c>
      <c r="K80" s="7">
        <f t="shared" si="4"/>
        <v>486.3633046265998</v>
      </c>
      <c r="L80" s="9">
        <f t="shared" si="5"/>
        <v>34.25457026003469</v>
      </c>
    </row>
    <row r="81" spans="1:12" ht="12.75">
      <c r="A81" s="6">
        <v>78</v>
      </c>
      <c r="B81" s="6">
        <v>13</v>
      </c>
      <c r="C81" s="6">
        <v>15</v>
      </c>
      <c r="D81" s="6">
        <v>10</v>
      </c>
      <c r="E81" s="6">
        <v>15</v>
      </c>
      <c r="F81" s="6">
        <v>487</v>
      </c>
      <c r="G81" s="6">
        <v>485</v>
      </c>
      <c r="H81" s="6">
        <v>490</v>
      </c>
      <c r="I81" s="6">
        <v>485</v>
      </c>
      <c r="J81" s="7">
        <f t="shared" si="3"/>
        <v>13.01349839483585</v>
      </c>
      <c r="K81" s="7">
        <f t="shared" si="4"/>
        <v>486.9865016051642</v>
      </c>
      <c r="L81" s="9">
        <f t="shared" si="5"/>
        <v>16.973732036980877</v>
      </c>
    </row>
    <row r="82" spans="1:12" ht="12.75">
      <c r="A82" s="6">
        <v>79</v>
      </c>
      <c r="B82" s="6">
        <v>13</v>
      </c>
      <c r="C82" s="6">
        <v>15</v>
      </c>
      <c r="D82" s="6">
        <v>9</v>
      </c>
      <c r="E82" s="6">
        <v>14</v>
      </c>
      <c r="F82" s="6">
        <v>487</v>
      </c>
      <c r="G82" s="6">
        <v>485</v>
      </c>
      <c r="H82" s="6">
        <v>491</v>
      </c>
      <c r="I82" s="6">
        <v>486</v>
      </c>
      <c r="J82" s="7">
        <f t="shared" si="3"/>
        <v>12.418781518191851</v>
      </c>
      <c r="K82" s="7">
        <f t="shared" si="4"/>
        <v>487.5812184818082</v>
      </c>
      <c r="L82" s="9">
        <f t="shared" si="5"/>
        <v>21.18882273076518</v>
      </c>
    </row>
    <row r="83" spans="1:12" ht="12.75">
      <c r="A83" s="6">
        <v>80</v>
      </c>
      <c r="B83" s="6">
        <v>12</v>
      </c>
      <c r="C83" s="6">
        <v>14</v>
      </c>
      <c r="D83" s="6">
        <v>9</v>
      </c>
      <c r="E83" s="6">
        <v>14</v>
      </c>
      <c r="F83" s="6">
        <v>488</v>
      </c>
      <c r="G83" s="6">
        <v>486</v>
      </c>
      <c r="H83" s="6">
        <v>491</v>
      </c>
      <c r="I83" s="6">
        <v>486</v>
      </c>
      <c r="J83" s="7">
        <f t="shared" si="3"/>
        <v>11.851243202810483</v>
      </c>
      <c r="K83" s="7">
        <f t="shared" si="4"/>
        <v>488.14875679718955</v>
      </c>
      <c r="L83" s="9">
        <f t="shared" si="5"/>
        <v>17.386027933219367</v>
      </c>
    </row>
    <row r="84" spans="1:12" ht="12.75">
      <c r="A84" s="6">
        <v>81</v>
      </c>
      <c r="B84" s="6">
        <v>12</v>
      </c>
      <c r="C84" s="6">
        <v>13</v>
      </c>
      <c r="D84" s="6">
        <v>8</v>
      </c>
      <c r="E84" s="6">
        <v>13</v>
      </c>
      <c r="F84" s="6">
        <v>488</v>
      </c>
      <c r="G84" s="6">
        <v>487</v>
      </c>
      <c r="H84" s="6">
        <v>492</v>
      </c>
      <c r="I84" s="6">
        <v>487</v>
      </c>
      <c r="J84" s="7">
        <f t="shared" si="3"/>
        <v>11.309641388442044</v>
      </c>
      <c r="K84" s="7">
        <f t="shared" si="4"/>
        <v>488.690358611558</v>
      </c>
      <c r="L84" s="9">
        <f t="shared" si="5"/>
        <v>17.14494560397709</v>
      </c>
    </row>
    <row r="85" spans="1:12" ht="12.75">
      <c r="A85" s="6">
        <v>82</v>
      </c>
      <c r="B85" s="6">
        <v>12</v>
      </c>
      <c r="C85" s="6">
        <v>13</v>
      </c>
      <c r="D85" s="6">
        <v>8</v>
      </c>
      <c r="E85" s="6">
        <v>13</v>
      </c>
      <c r="F85" s="6">
        <v>488</v>
      </c>
      <c r="G85" s="6">
        <v>487</v>
      </c>
      <c r="H85" s="6">
        <v>492</v>
      </c>
      <c r="I85" s="6">
        <v>487</v>
      </c>
      <c r="J85" s="7">
        <f t="shared" si="3"/>
        <v>10.792790776990243</v>
      </c>
      <c r="K85" s="7">
        <f t="shared" si="4"/>
        <v>489.2072092230098</v>
      </c>
      <c r="L85" s="9">
        <f t="shared" si="5"/>
        <v>19.000579540440256</v>
      </c>
    </row>
    <row r="86" spans="1:12" ht="12.75">
      <c r="A86" s="6">
        <v>83</v>
      </c>
      <c r="B86" s="6">
        <v>12</v>
      </c>
      <c r="C86" s="6">
        <v>13</v>
      </c>
      <c r="D86" s="6">
        <v>8</v>
      </c>
      <c r="E86" s="6">
        <v>13</v>
      </c>
      <c r="F86" s="6">
        <v>488</v>
      </c>
      <c r="G86" s="6">
        <v>487</v>
      </c>
      <c r="H86" s="6">
        <v>492</v>
      </c>
      <c r="I86" s="6">
        <v>487</v>
      </c>
      <c r="J86" s="7">
        <f t="shared" si="3"/>
        <v>10.299560238481789</v>
      </c>
      <c r="K86" s="7">
        <f t="shared" si="4"/>
        <v>489.7004397615182</v>
      </c>
      <c r="L86" s="9">
        <f t="shared" si="5"/>
        <v>22.7642224841356</v>
      </c>
    </row>
    <row r="87" spans="1:12" ht="12.75">
      <c r="A87" s="6">
        <v>84</v>
      </c>
      <c r="B87" s="6">
        <v>12</v>
      </c>
      <c r="C87" s="6">
        <v>13</v>
      </c>
      <c r="D87" s="6">
        <v>8</v>
      </c>
      <c r="E87" s="6">
        <v>12</v>
      </c>
      <c r="F87" s="6">
        <v>488</v>
      </c>
      <c r="G87" s="6">
        <v>487</v>
      </c>
      <c r="H87" s="6">
        <v>492</v>
      </c>
      <c r="I87" s="6">
        <v>488</v>
      </c>
      <c r="J87" s="7">
        <f t="shared" si="3"/>
        <v>9.82887033558317</v>
      </c>
      <c r="K87" s="7">
        <f t="shared" si="4"/>
        <v>490.17112966441687</v>
      </c>
      <c r="L87" s="9">
        <f t="shared" si="5"/>
        <v>22.828438092341965</v>
      </c>
    </row>
    <row r="88" spans="1:12" ht="12.75">
      <c r="A88" s="6">
        <v>85</v>
      </c>
      <c r="B88" s="6">
        <v>11</v>
      </c>
      <c r="C88" s="6">
        <v>13</v>
      </c>
      <c r="D88" s="6">
        <v>8</v>
      </c>
      <c r="E88" s="6">
        <v>12</v>
      </c>
      <c r="F88" s="6">
        <v>489</v>
      </c>
      <c r="G88" s="6">
        <v>487</v>
      </c>
      <c r="H88" s="6">
        <v>492</v>
      </c>
      <c r="I88" s="6">
        <v>488</v>
      </c>
      <c r="J88" s="7">
        <f t="shared" si="3"/>
        <v>9.37969096124702</v>
      </c>
      <c r="K88" s="7">
        <f t="shared" si="4"/>
        <v>490.620309038753</v>
      </c>
      <c r="L88" s="9">
        <f t="shared" si="5"/>
        <v>24.501605524258423</v>
      </c>
    </row>
    <row r="89" spans="1:12" ht="12.75">
      <c r="A89" s="6">
        <v>86</v>
      </c>
      <c r="B89" s="6">
        <v>9</v>
      </c>
      <c r="C89" s="6">
        <v>13</v>
      </c>
      <c r="D89" s="6">
        <v>7</v>
      </c>
      <c r="E89" s="6">
        <v>12</v>
      </c>
      <c r="F89" s="6">
        <v>491</v>
      </c>
      <c r="G89" s="6">
        <v>487</v>
      </c>
      <c r="H89" s="6">
        <v>493</v>
      </c>
      <c r="I89" s="6">
        <v>488</v>
      </c>
      <c r="J89" s="7">
        <f t="shared" si="3"/>
        <v>8.951039084318031</v>
      </c>
      <c r="K89" s="7">
        <f t="shared" si="4"/>
        <v>491.048960915682</v>
      </c>
      <c r="L89" s="9">
        <f t="shared" si="5"/>
        <v>29.49919784187735</v>
      </c>
    </row>
    <row r="90" spans="1:12" ht="12.75">
      <c r="A90" s="6">
        <v>87</v>
      </c>
      <c r="B90" s="6">
        <v>9</v>
      </c>
      <c r="C90" s="6">
        <v>12</v>
      </c>
      <c r="D90" s="6">
        <v>7</v>
      </c>
      <c r="E90" s="6">
        <v>12</v>
      </c>
      <c r="F90" s="6">
        <v>491</v>
      </c>
      <c r="G90" s="6">
        <v>488</v>
      </c>
      <c r="H90" s="6">
        <v>493</v>
      </c>
      <c r="I90" s="6">
        <v>488</v>
      </c>
      <c r="J90" s="7">
        <f t="shared" si="3"/>
        <v>8.541976598164698</v>
      </c>
      <c r="K90" s="7">
        <f t="shared" si="4"/>
        <v>491.45802340183536</v>
      </c>
      <c r="L90" s="9">
        <f t="shared" si="5"/>
        <v>26.503328961197546</v>
      </c>
    </row>
    <row r="91" spans="1:12" ht="12.75">
      <c r="A91" s="6">
        <v>88</v>
      </c>
      <c r="B91" s="6">
        <v>9</v>
      </c>
      <c r="C91" s="6">
        <v>12</v>
      </c>
      <c r="D91" s="6">
        <v>6</v>
      </c>
      <c r="E91" s="6">
        <v>12</v>
      </c>
      <c r="F91" s="6">
        <v>491</v>
      </c>
      <c r="G91" s="6">
        <v>488</v>
      </c>
      <c r="H91" s="6">
        <v>494</v>
      </c>
      <c r="I91" s="6">
        <v>488</v>
      </c>
      <c r="J91" s="7">
        <f t="shared" si="3"/>
        <v>8.151608267628571</v>
      </c>
      <c r="K91" s="7">
        <f t="shared" si="4"/>
        <v>491.8483917323715</v>
      </c>
      <c r="L91" s="9">
        <f t="shared" si="5"/>
        <v>34.96942452045335</v>
      </c>
    </row>
    <row r="92" spans="1:12" ht="12.75">
      <c r="A92" s="6">
        <v>89</v>
      </c>
      <c r="B92" s="6">
        <v>8</v>
      </c>
      <c r="C92" s="6">
        <v>10</v>
      </c>
      <c r="D92" s="6">
        <v>4</v>
      </c>
      <c r="E92" s="6">
        <v>12</v>
      </c>
      <c r="F92" s="6">
        <v>492</v>
      </c>
      <c r="G92" s="6">
        <v>490</v>
      </c>
      <c r="H92" s="6">
        <v>496</v>
      </c>
      <c r="I92" s="6">
        <v>488</v>
      </c>
      <c r="J92" s="7">
        <f t="shared" si="3"/>
        <v>7.779079769797946</v>
      </c>
      <c r="K92" s="7">
        <f t="shared" si="4"/>
        <v>492.2209202302021</v>
      </c>
      <c r="L92" s="9">
        <f t="shared" si="5"/>
        <v>37.07890391325833</v>
      </c>
    </row>
    <row r="93" spans="1:12" ht="12.75">
      <c r="A93" s="6">
        <v>90</v>
      </c>
      <c r="B93" s="6">
        <v>8</v>
      </c>
      <c r="C93" s="6">
        <v>10</v>
      </c>
      <c r="D93" s="6">
        <v>4</v>
      </c>
      <c r="E93" s="6">
        <v>11</v>
      </c>
      <c r="F93" s="6">
        <v>492</v>
      </c>
      <c r="G93" s="6">
        <v>490</v>
      </c>
      <c r="H93" s="6">
        <v>496</v>
      </c>
      <c r="I93" s="6">
        <v>489</v>
      </c>
      <c r="J93" s="7">
        <f t="shared" si="3"/>
        <v>7.4235758243181795</v>
      </c>
      <c r="K93" s="7">
        <f t="shared" si="4"/>
        <v>492.5764241756819</v>
      </c>
      <c r="L93" s="9">
        <f t="shared" si="5"/>
        <v>31.48190767260551</v>
      </c>
    </row>
    <row r="94" spans="1:12" ht="12.75">
      <c r="A94" s="6">
        <v>91</v>
      </c>
      <c r="B94" s="6">
        <v>7</v>
      </c>
      <c r="C94" s="6">
        <v>10</v>
      </c>
      <c r="D94" s="6">
        <v>4</v>
      </c>
      <c r="E94" s="6">
        <v>11</v>
      </c>
      <c r="F94" s="6">
        <v>493</v>
      </c>
      <c r="G94" s="6">
        <v>490</v>
      </c>
      <c r="H94" s="6">
        <v>496</v>
      </c>
      <c r="I94" s="6">
        <v>489</v>
      </c>
      <c r="J94" s="7">
        <f t="shared" si="3"/>
        <v>7.084318409146839</v>
      </c>
      <c r="K94" s="7">
        <f t="shared" si="4"/>
        <v>492.91568159085324</v>
      </c>
      <c r="L94" s="9">
        <f t="shared" si="5"/>
        <v>33.35389110330951</v>
      </c>
    </row>
    <row r="95" spans="1:12" ht="12.75">
      <c r="A95" s="6">
        <v>92</v>
      </c>
      <c r="B95" s="6">
        <v>7</v>
      </c>
      <c r="C95" s="6">
        <v>10</v>
      </c>
      <c r="D95" s="6">
        <v>4</v>
      </c>
      <c r="E95" s="6">
        <v>11</v>
      </c>
      <c r="F95" s="6">
        <v>493</v>
      </c>
      <c r="G95" s="6">
        <v>490</v>
      </c>
      <c r="H95" s="6">
        <v>496</v>
      </c>
      <c r="I95" s="6">
        <v>489</v>
      </c>
      <c r="J95" s="7">
        <f t="shared" si="3"/>
        <v>6.7605650578488286</v>
      </c>
      <c r="K95" s="7">
        <f t="shared" si="4"/>
        <v>493.23943494215126</v>
      </c>
      <c r="L95" s="9">
        <f t="shared" si="5"/>
        <v>36.14479590330111</v>
      </c>
    </row>
    <row r="96" spans="1:12" ht="12.75">
      <c r="A96" s="6">
        <v>93</v>
      </c>
      <c r="B96" s="6">
        <v>6</v>
      </c>
      <c r="C96" s="6">
        <v>10</v>
      </c>
      <c r="D96" s="6">
        <v>4</v>
      </c>
      <c r="E96" s="6">
        <v>11</v>
      </c>
      <c r="F96" s="6">
        <v>494</v>
      </c>
      <c r="G96" s="6">
        <v>490</v>
      </c>
      <c r="H96" s="6">
        <v>496</v>
      </c>
      <c r="I96" s="6">
        <v>489</v>
      </c>
      <c r="J96" s="7">
        <f t="shared" si="3"/>
        <v>6.451607234705137</v>
      </c>
      <c r="K96" s="7">
        <f t="shared" si="4"/>
        <v>493.548392765295</v>
      </c>
      <c r="L96" s="9">
        <f t="shared" si="5"/>
        <v>39.493295091880164</v>
      </c>
    </row>
    <row r="97" spans="1:12" ht="12.75">
      <c r="A97" s="6">
        <v>94</v>
      </c>
      <c r="B97" s="6">
        <v>6</v>
      </c>
      <c r="C97" s="6">
        <v>8</v>
      </c>
      <c r="D97" s="6">
        <v>4</v>
      </c>
      <c r="E97" s="6">
        <v>11</v>
      </c>
      <c r="F97" s="6">
        <v>494</v>
      </c>
      <c r="G97" s="6">
        <v>492</v>
      </c>
      <c r="H97" s="6">
        <v>496</v>
      </c>
      <c r="I97" s="6">
        <v>489</v>
      </c>
      <c r="J97" s="7">
        <f t="shared" si="3"/>
        <v>6.156768784079112</v>
      </c>
      <c r="K97" s="7">
        <f t="shared" si="4"/>
        <v>493.843231215921</v>
      </c>
      <c r="L97" s="9">
        <f t="shared" si="5"/>
        <v>31.530617965855452</v>
      </c>
    </row>
    <row r="98" spans="1:12" ht="12.75">
      <c r="A98" s="6">
        <v>95</v>
      </c>
      <c r="B98" s="6">
        <v>6</v>
      </c>
      <c r="C98" s="6">
        <v>8</v>
      </c>
      <c r="D98" s="6">
        <v>3</v>
      </c>
      <c r="E98" s="6">
        <v>11</v>
      </c>
      <c r="F98" s="6">
        <v>494</v>
      </c>
      <c r="G98" s="6">
        <v>492</v>
      </c>
      <c r="H98" s="6">
        <v>497</v>
      </c>
      <c r="I98" s="6">
        <v>489</v>
      </c>
      <c r="J98" s="7">
        <f t="shared" si="3"/>
        <v>5.8754044506466965</v>
      </c>
      <c r="K98" s="7">
        <f t="shared" si="4"/>
        <v>494.1245955493534</v>
      </c>
      <c r="L98" s="9">
        <f t="shared" si="5"/>
        <v>39.058860598501035</v>
      </c>
    </row>
    <row r="99" spans="1:12" ht="12.75">
      <c r="A99" s="6">
        <v>96</v>
      </c>
      <c r="B99" s="6">
        <v>5</v>
      </c>
      <c r="C99" s="6">
        <v>8</v>
      </c>
      <c r="D99" s="6">
        <v>3</v>
      </c>
      <c r="E99" s="6">
        <v>10</v>
      </c>
      <c r="F99" s="6">
        <v>495</v>
      </c>
      <c r="G99" s="6">
        <v>492</v>
      </c>
      <c r="H99" s="6">
        <v>497</v>
      </c>
      <c r="I99" s="6">
        <v>490</v>
      </c>
      <c r="J99" s="7">
        <f t="shared" si="3"/>
        <v>5.606898467252142</v>
      </c>
      <c r="K99" s="7">
        <f t="shared" si="4"/>
        <v>494.39310153274795</v>
      </c>
      <c r="L99" s="9">
        <f t="shared" si="5"/>
        <v>32.190521391186294</v>
      </c>
    </row>
    <row r="100" spans="1:12" ht="12.75">
      <c r="A100" s="6">
        <v>97</v>
      </c>
      <c r="B100" s="6">
        <v>5</v>
      </c>
      <c r="C100" s="6">
        <v>8</v>
      </c>
      <c r="D100" s="6">
        <v>3</v>
      </c>
      <c r="E100" s="6">
        <v>10</v>
      </c>
      <c r="F100" s="6">
        <v>495</v>
      </c>
      <c r="G100" s="6">
        <v>492</v>
      </c>
      <c r="H100" s="6">
        <v>497</v>
      </c>
      <c r="I100" s="6">
        <v>490</v>
      </c>
      <c r="J100" s="7">
        <f t="shared" si="3"/>
        <v>5.3506632072987195</v>
      </c>
      <c r="K100" s="7">
        <f t="shared" si="4"/>
        <v>494.6493367927014</v>
      </c>
      <c r="L100" s="9">
        <f t="shared" si="5"/>
        <v>34.28390025222747</v>
      </c>
    </row>
    <row r="101" spans="1:12" ht="12.75">
      <c r="A101" s="6">
        <v>98</v>
      </c>
      <c r="B101" s="6">
        <v>5</v>
      </c>
      <c r="C101" s="6">
        <v>8</v>
      </c>
      <c r="D101" s="6">
        <v>3</v>
      </c>
      <c r="E101" s="6">
        <v>10</v>
      </c>
      <c r="F101" s="6">
        <v>495</v>
      </c>
      <c r="G101" s="6">
        <v>492</v>
      </c>
      <c r="H101" s="6">
        <v>497</v>
      </c>
      <c r="I101" s="6">
        <v>490</v>
      </c>
      <c r="J101" s="7">
        <f t="shared" si="3"/>
        <v>5.1061378987251675</v>
      </c>
      <c r="K101" s="7">
        <f t="shared" si="4"/>
        <v>494.8938621012749</v>
      </c>
      <c r="L101" s="9">
        <f t="shared" si="5"/>
        <v>36.771406229481165</v>
      </c>
    </row>
    <row r="102" spans="1:12" ht="12.75">
      <c r="A102" s="6">
        <v>99</v>
      </c>
      <c r="B102" s="6">
        <v>5</v>
      </c>
      <c r="C102" s="6">
        <v>7</v>
      </c>
      <c r="D102" s="6">
        <v>2</v>
      </c>
      <c r="E102" s="6">
        <v>9</v>
      </c>
      <c r="F102" s="6">
        <v>495</v>
      </c>
      <c r="G102" s="6">
        <v>493</v>
      </c>
      <c r="H102" s="6">
        <v>498</v>
      </c>
      <c r="I102" s="6">
        <v>491</v>
      </c>
      <c r="J102" s="7">
        <f t="shared" si="3"/>
        <v>4.872787396753427</v>
      </c>
      <c r="K102" s="7">
        <f t="shared" si="4"/>
        <v>495.1272126032467</v>
      </c>
      <c r="L102" s="9">
        <f t="shared" si="5"/>
        <v>29.828007805178515</v>
      </c>
    </row>
    <row r="103" ht="12.75">
      <c r="J103" s="7"/>
    </row>
  </sheetData>
  <mergeCells count="3">
    <mergeCell ref="B1:E1"/>
    <mergeCell ref="F1:I1"/>
    <mergeCell ref="J1:K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workbookViewId="0" topLeftCell="D1">
      <selection activeCell="A1" sqref="A1"/>
    </sheetView>
  </sheetViews>
  <sheetFormatPr defaultColWidth="11.00390625" defaultRowHeight="12.75"/>
  <cols>
    <col min="1" max="11" width="10.75390625" style="6" customWidth="1"/>
  </cols>
  <sheetData>
    <row r="1" spans="1:11" ht="13.5" thickBot="1">
      <c r="A1" s="1"/>
      <c r="B1" s="19" t="s">
        <v>0</v>
      </c>
      <c r="C1" s="20"/>
      <c r="D1" s="20"/>
      <c r="E1" s="21"/>
      <c r="F1" s="19" t="s">
        <v>1</v>
      </c>
      <c r="G1" s="20"/>
      <c r="H1" s="20"/>
      <c r="I1" s="20"/>
      <c r="J1" s="22" t="s">
        <v>2</v>
      </c>
      <c r="K1" s="23"/>
    </row>
    <row r="2" spans="1:16" ht="13.5" thickBo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5" t="s">
        <v>12</v>
      </c>
      <c r="K2" s="5" t="s">
        <v>13</v>
      </c>
      <c r="L2" s="10" t="s">
        <v>21</v>
      </c>
      <c r="N2" s="8" t="s">
        <v>14</v>
      </c>
      <c r="O2">
        <f>0.12+0.0001*P2</f>
        <v>0.12589999999999998</v>
      </c>
      <c r="P2" s="12">
        <v>59</v>
      </c>
    </row>
    <row r="3" spans="1:12" ht="13.5" thickBot="1">
      <c r="A3" s="6">
        <v>0</v>
      </c>
      <c r="B3" s="6">
        <v>500</v>
      </c>
      <c r="C3" s="6">
        <v>500</v>
      </c>
      <c r="D3" s="6">
        <v>500</v>
      </c>
      <c r="E3" s="6">
        <v>500</v>
      </c>
      <c r="F3" s="6">
        <v>0</v>
      </c>
      <c r="G3" s="6">
        <v>0</v>
      </c>
      <c r="H3" s="6">
        <v>0</v>
      </c>
      <c r="I3" s="6">
        <v>0</v>
      </c>
      <c r="J3" s="6">
        <v>500</v>
      </c>
      <c r="K3" s="6">
        <v>0</v>
      </c>
      <c r="L3" s="11">
        <f>SUM(L4:L102)</f>
        <v>40336.562463206355</v>
      </c>
    </row>
    <row r="4" spans="1:12" ht="12.75">
      <c r="A4" s="6">
        <v>1</v>
      </c>
      <c r="B4" s="6">
        <v>436</v>
      </c>
      <c r="C4" s="6">
        <v>440</v>
      </c>
      <c r="D4" s="6">
        <v>433</v>
      </c>
      <c r="E4" s="6">
        <v>431</v>
      </c>
      <c r="F4" s="6">
        <v>64</v>
      </c>
      <c r="G4" s="6">
        <v>60</v>
      </c>
      <c r="H4" s="6">
        <v>67</v>
      </c>
      <c r="I4" s="6">
        <v>69</v>
      </c>
      <c r="J4" s="7">
        <f>J3-fraction*J3+fraction*K3</f>
        <v>437.05</v>
      </c>
      <c r="K4" s="7">
        <f>K3+fraction*J3-fraction*K3</f>
        <v>62.94999999999999</v>
      </c>
      <c r="L4" s="9">
        <f>(J4-B4)^2+(J4-C4)^2+(J4-D4)^2+(J4-E4)^2</f>
        <v>62.81000000000019</v>
      </c>
    </row>
    <row r="5" spans="1:12" ht="12.75">
      <c r="A5" s="6">
        <v>2</v>
      </c>
      <c r="B5" s="6">
        <v>390</v>
      </c>
      <c r="C5" s="6">
        <v>393</v>
      </c>
      <c r="D5" s="6">
        <v>381</v>
      </c>
      <c r="E5" s="6">
        <v>392</v>
      </c>
      <c r="F5" s="6">
        <v>110</v>
      </c>
      <c r="G5" s="6">
        <v>107</v>
      </c>
      <c r="H5" s="6">
        <v>119</v>
      </c>
      <c r="I5" s="6">
        <v>108</v>
      </c>
      <c r="J5" s="7">
        <f aca="true" t="shared" si="0" ref="J5:J68">J4-fraction*J4+fraction*K4</f>
        <v>389.95081000000005</v>
      </c>
      <c r="K5" s="7">
        <f aca="true" t="shared" si="1" ref="K5:K68">K4+fraction*J4-fraction*K4</f>
        <v>110.04919</v>
      </c>
      <c r="L5" s="9">
        <f aca="true" t="shared" si="2" ref="L5:L68">(J5-B5)^2+(J5-C5)^2+(J5-D5)^2+(J5-E5)^2</f>
        <v>93.61615862440036</v>
      </c>
    </row>
    <row r="6" spans="1:12" ht="12.75">
      <c r="A6" s="6">
        <v>3</v>
      </c>
      <c r="B6" s="6">
        <v>353</v>
      </c>
      <c r="C6" s="6">
        <v>354</v>
      </c>
      <c r="D6" s="6">
        <v>349</v>
      </c>
      <c r="E6" s="6">
        <v>356</v>
      </c>
      <c r="F6" s="6">
        <v>147</v>
      </c>
      <c r="G6" s="6">
        <v>146</v>
      </c>
      <c r="H6" s="6">
        <v>151</v>
      </c>
      <c r="I6" s="6">
        <v>144</v>
      </c>
      <c r="J6" s="7">
        <f t="shared" si="0"/>
        <v>354.71119604200004</v>
      </c>
      <c r="K6" s="7">
        <f t="shared" si="1"/>
        <v>145.28880395800002</v>
      </c>
      <c r="L6" s="9">
        <f t="shared" si="2"/>
        <v>37.71276757662641</v>
      </c>
    </row>
    <row r="7" spans="1:12" ht="12.75">
      <c r="A7" s="6">
        <v>4</v>
      </c>
      <c r="B7" s="6">
        <v>340</v>
      </c>
      <c r="C7" s="6">
        <v>329</v>
      </c>
      <c r="D7" s="6">
        <v>332</v>
      </c>
      <c r="E7" s="6">
        <v>313</v>
      </c>
      <c r="F7" s="6">
        <v>160</v>
      </c>
      <c r="G7" s="6">
        <v>171</v>
      </c>
      <c r="H7" s="6">
        <v>168</v>
      </c>
      <c r="I7" s="6">
        <v>187</v>
      </c>
      <c r="J7" s="7">
        <f t="shared" si="0"/>
        <v>328.3449168786244</v>
      </c>
      <c r="K7" s="7">
        <f t="shared" si="1"/>
        <v>171.6550831213756</v>
      </c>
      <c r="L7" s="9">
        <f t="shared" si="2"/>
        <v>385.0962030981424</v>
      </c>
    </row>
    <row r="8" spans="1:12" ht="12.75">
      <c r="A8" s="6">
        <v>5</v>
      </c>
      <c r="B8" s="6">
        <v>312</v>
      </c>
      <c r="C8" s="6">
        <v>303</v>
      </c>
      <c r="D8" s="6">
        <v>315</v>
      </c>
      <c r="E8" s="6">
        <v>302</v>
      </c>
      <c r="F8" s="6">
        <v>188</v>
      </c>
      <c r="G8" s="6">
        <v>197</v>
      </c>
      <c r="H8" s="6">
        <v>185</v>
      </c>
      <c r="I8" s="6">
        <v>198</v>
      </c>
      <c r="J8" s="7">
        <f t="shared" si="0"/>
        <v>308.61766680858676</v>
      </c>
      <c r="K8" s="7">
        <f t="shared" si="1"/>
        <v>191.3823331914132</v>
      </c>
      <c r="L8" s="9">
        <f t="shared" si="2"/>
        <v>127.52604914571903</v>
      </c>
    </row>
    <row r="9" spans="1:12" ht="12.75">
      <c r="A9" s="6">
        <v>6</v>
      </c>
      <c r="B9" s="6">
        <v>296</v>
      </c>
      <c r="C9" s="6">
        <v>285</v>
      </c>
      <c r="D9" s="6">
        <v>294</v>
      </c>
      <c r="E9" s="6">
        <v>284</v>
      </c>
      <c r="F9" s="6">
        <v>204</v>
      </c>
      <c r="G9" s="6">
        <v>215</v>
      </c>
      <c r="H9" s="6">
        <v>206</v>
      </c>
      <c r="I9" s="6">
        <v>216</v>
      </c>
      <c r="J9" s="7">
        <f t="shared" si="0"/>
        <v>293.8577383061846</v>
      </c>
      <c r="K9" s="7">
        <f t="shared" si="1"/>
        <v>206.14226169381536</v>
      </c>
      <c r="L9" s="9">
        <f t="shared" si="2"/>
        <v>180.2440559683858</v>
      </c>
    </row>
    <row r="10" spans="1:12" ht="12.75">
      <c r="A10" s="6">
        <v>7</v>
      </c>
      <c r="B10" s="6">
        <v>294</v>
      </c>
      <c r="C10" s="6">
        <v>265</v>
      </c>
      <c r="D10" s="6">
        <v>281</v>
      </c>
      <c r="E10" s="6">
        <v>287</v>
      </c>
      <c r="F10" s="6">
        <v>206</v>
      </c>
      <c r="G10" s="6">
        <v>235</v>
      </c>
      <c r="H10" s="6">
        <v>219</v>
      </c>
      <c r="I10" s="6">
        <v>213</v>
      </c>
      <c r="J10" s="7">
        <f t="shared" si="0"/>
        <v>282.8143598006873</v>
      </c>
      <c r="K10" s="7">
        <f t="shared" si="1"/>
        <v>217.18564019931264</v>
      </c>
      <c r="L10" s="9">
        <f t="shared" si="2"/>
        <v>463.2814471412768</v>
      </c>
    </row>
    <row r="11" spans="1:12" ht="12.75">
      <c r="A11" s="6">
        <v>8</v>
      </c>
      <c r="B11" s="6">
        <v>296</v>
      </c>
      <c r="C11" s="6">
        <v>260</v>
      </c>
      <c r="D11" s="6">
        <v>280</v>
      </c>
      <c r="E11" s="6">
        <v>286</v>
      </c>
      <c r="F11" s="6">
        <v>204</v>
      </c>
      <c r="G11" s="6">
        <v>240</v>
      </c>
      <c r="H11" s="6">
        <v>220</v>
      </c>
      <c r="I11" s="6">
        <v>214</v>
      </c>
      <c r="J11" s="7">
        <f t="shared" si="0"/>
        <v>274.55170400287426</v>
      </c>
      <c r="K11" s="7">
        <f t="shared" si="1"/>
        <v>225.4482959971257</v>
      </c>
      <c r="L11" s="9">
        <f t="shared" si="2"/>
        <v>832.5289010776885</v>
      </c>
    </row>
    <row r="12" spans="1:12" ht="12.75">
      <c r="A12" s="6">
        <v>9</v>
      </c>
      <c r="B12" s="6">
        <v>285</v>
      </c>
      <c r="C12" s="6">
        <v>258</v>
      </c>
      <c r="D12" s="6">
        <v>275</v>
      </c>
      <c r="E12" s="6">
        <v>279</v>
      </c>
      <c r="F12" s="6">
        <v>215</v>
      </c>
      <c r="G12" s="6">
        <v>242</v>
      </c>
      <c r="H12" s="6">
        <v>225</v>
      </c>
      <c r="I12" s="6">
        <v>221</v>
      </c>
      <c r="J12" s="7">
        <f t="shared" si="0"/>
        <v>268.3695849349505</v>
      </c>
      <c r="K12" s="7">
        <f t="shared" si="1"/>
        <v>231.63041506504945</v>
      </c>
      <c r="L12" s="9">
        <f t="shared" si="2"/>
        <v>541.0671253490433</v>
      </c>
    </row>
    <row r="13" spans="1:12" ht="12.75">
      <c r="A13" s="6">
        <v>10</v>
      </c>
      <c r="B13" s="6">
        <v>277</v>
      </c>
      <c r="C13" s="6">
        <v>257</v>
      </c>
      <c r="D13" s="6">
        <v>263</v>
      </c>
      <c r="E13" s="6">
        <v>276</v>
      </c>
      <c r="F13" s="6">
        <v>223</v>
      </c>
      <c r="G13" s="6">
        <v>243</v>
      </c>
      <c r="H13" s="6">
        <v>237</v>
      </c>
      <c r="I13" s="6">
        <v>224</v>
      </c>
      <c r="J13" s="7">
        <f t="shared" si="0"/>
        <v>263.74412344832996</v>
      </c>
      <c r="K13" s="7">
        <f t="shared" si="1"/>
        <v>236.25587655167</v>
      </c>
      <c r="L13" s="9">
        <f t="shared" si="2"/>
        <v>371.9616939955596</v>
      </c>
    </row>
    <row r="14" spans="1:12" ht="12.75">
      <c r="A14" s="6">
        <v>11</v>
      </c>
      <c r="B14" s="6">
        <v>273</v>
      </c>
      <c r="C14" s="6">
        <v>254</v>
      </c>
      <c r="D14" s="6">
        <v>251</v>
      </c>
      <c r="E14" s="6">
        <v>285</v>
      </c>
      <c r="F14" s="6">
        <v>227</v>
      </c>
      <c r="G14" s="6">
        <v>246</v>
      </c>
      <c r="H14" s="6">
        <v>249</v>
      </c>
      <c r="I14" s="6">
        <v>215</v>
      </c>
      <c r="J14" s="7">
        <f t="shared" si="0"/>
        <v>260.2833531640405</v>
      </c>
      <c r="K14" s="7">
        <f t="shared" si="1"/>
        <v>239.71664683595952</v>
      </c>
      <c r="L14" s="9">
        <f t="shared" si="2"/>
        <v>898.286910516425</v>
      </c>
    </row>
    <row r="15" spans="1:12" ht="12.75">
      <c r="A15" s="6">
        <v>12</v>
      </c>
      <c r="B15" s="6">
        <v>261</v>
      </c>
      <c r="C15" s="6">
        <v>247</v>
      </c>
      <c r="D15" s="6">
        <v>251</v>
      </c>
      <c r="E15" s="6">
        <v>274</v>
      </c>
      <c r="F15" s="6">
        <v>239</v>
      </c>
      <c r="G15" s="6">
        <v>253</v>
      </c>
      <c r="H15" s="6">
        <v>249</v>
      </c>
      <c r="I15" s="6">
        <v>226</v>
      </c>
      <c r="J15" s="7">
        <f t="shared" si="0"/>
        <v>257.69400483733506</v>
      </c>
      <c r="K15" s="7">
        <f t="shared" si="1"/>
        <v>242.30599516266494</v>
      </c>
      <c r="L15" s="9">
        <f t="shared" si="2"/>
        <v>435.98652248362725</v>
      </c>
    </row>
    <row r="16" spans="1:12" ht="12.75">
      <c r="A16" s="6">
        <v>13</v>
      </c>
      <c r="B16" s="6">
        <v>252</v>
      </c>
      <c r="C16" s="6">
        <v>253</v>
      </c>
      <c r="D16" s="6">
        <v>250</v>
      </c>
      <c r="E16" s="6">
        <v>254</v>
      </c>
      <c r="F16" s="6">
        <v>248</v>
      </c>
      <c r="G16" s="6">
        <v>247</v>
      </c>
      <c r="H16" s="6">
        <v>250</v>
      </c>
      <c r="I16" s="6">
        <v>246</v>
      </c>
      <c r="J16" s="7">
        <f t="shared" si="0"/>
        <v>255.75665441929408</v>
      </c>
      <c r="K16" s="7">
        <f t="shared" si="1"/>
        <v>244.2433455807059</v>
      </c>
      <c r="L16" s="9">
        <f t="shared" si="2"/>
        <v>57.93650086541879</v>
      </c>
    </row>
    <row r="17" spans="1:12" ht="12.75">
      <c r="A17" s="6">
        <v>14</v>
      </c>
      <c r="B17" s="6">
        <v>265</v>
      </c>
      <c r="C17" s="6">
        <v>264</v>
      </c>
      <c r="D17" s="6">
        <v>243</v>
      </c>
      <c r="E17" s="6">
        <v>250</v>
      </c>
      <c r="F17" s="6">
        <v>235</v>
      </c>
      <c r="G17" s="6">
        <v>236</v>
      </c>
      <c r="H17" s="6">
        <v>257</v>
      </c>
      <c r="I17" s="6">
        <v>250</v>
      </c>
      <c r="J17" s="7">
        <f t="shared" si="0"/>
        <v>254.30712883651586</v>
      </c>
      <c r="K17" s="7">
        <f t="shared" si="1"/>
        <v>245.69287116348414</v>
      </c>
      <c r="L17" s="9">
        <f t="shared" si="2"/>
        <v>354.691766450688</v>
      </c>
    </row>
    <row r="18" spans="1:12" ht="12.75">
      <c r="A18" s="6">
        <v>15</v>
      </c>
      <c r="B18" s="6">
        <v>260</v>
      </c>
      <c r="C18" s="6">
        <v>255</v>
      </c>
      <c r="D18" s="6">
        <v>242</v>
      </c>
      <c r="E18" s="6">
        <v>238</v>
      </c>
      <c r="F18" s="6">
        <v>240</v>
      </c>
      <c r="G18" s="6">
        <v>245</v>
      </c>
      <c r="H18" s="6">
        <v>258</v>
      </c>
      <c r="I18" s="6">
        <v>262</v>
      </c>
      <c r="J18" s="7">
        <f t="shared" si="0"/>
        <v>253.22259379548115</v>
      </c>
      <c r="K18" s="7">
        <f t="shared" si="1"/>
        <v>246.77740620451885</v>
      </c>
      <c r="L18" s="9">
        <f t="shared" si="2"/>
        <v>406.76638103750577</v>
      </c>
    </row>
    <row r="19" spans="1:12" ht="12.75">
      <c r="A19" s="6">
        <v>16</v>
      </c>
      <c r="B19" s="6">
        <v>246</v>
      </c>
      <c r="C19" s="6">
        <v>259</v>
      </c>
      <c r="D19" s="6">
        <v>247</v>
      </c>
      <c r="E19" s="6">
        <v>241</v>
      </c>
      <c r="F19" s="6">
        <v>254</v>
      </c>
      <c r="G19" s="6">
        <v>241</v>
      </c>
      <c r="H19" s="6">
        <v>253</v>
      </c>
      <c r="I19" s="6">
        <v>259</v>
      </c>
      <c r="J19" s="7">
        <f t="shared" si="0"/>
        <v>252.41114467777902</v>
      </c>
      <c r="K19" s="7">
        <f t="shared" si="1"/>
        <v>247.58885532222098</v>
      </c>
      <c r="L19" s="9">
        <f t="shared" si="2"/>
        <v>244.01050011763468</v>
      </c>
    </row>
    <row r="20" spans="1:12" ht="12.75">
      <c r="A20" s="6">
        <v>17</v>
      </c>
      <c r="B20" s="6">
        <v>250</v>
      </c>
      <c r="C20" s="6">
        <v>255</v>
      </c>
      <c r="D20" s="6">
        <v>253</v>
      </c>
      <c r="E20" s="6">
        <v>250</v>
      </c>
      <c r="F20" s="6">
        <v>250</v>
      </c>
      <c r="G20" s="6">
        <v>245</v>
      </c>
      <c r="H20" s="6">
        <v>247</v>
      </c>
      <c r="I20" s="6">
        <v>250</v>
      </c>
      <c r="J20" s="7">
        <f t="shared" si="0"/>
        <v>251.80401844791425</v>
      </c>
      <c r="K20" s="7">
        <f t="shared" si="1"/>
        <v>248.19598155208573</v>
      </c>
      <c r="L20" s="9">
        <f t="shared" si="2"/>
        <v>18.153635075031765</v>
      </c>
    </row>
    <row r="21" spans="1:12" ht="12.75">
      <c r="A21" s="6">
        <v>18</v>
      </c>
      <c r="B21" s="6">
        <v>237</v>
      </c>
      <c r="C21" s="6">
        <v>250</v>
      </c>
      <c r="D21" s="6">
        <v>258</v>
      </c>
      <c r="E21" s="6">
        <v>238</v>
      </c>
      <c r="F21" s="6">
        <v>263</v>
      </c>
      <c r="G21" s="6">
        <v>250</v>
      </c>
      <c r="H21" s="6">
        <v>242</v>
      </c>
      <c r="I21" s="6">
        <v>262</v>
      </c>
      <c r="J21" s="7">
        <f t="shared" si="0"/>
        <v>251.3497666027294</v>
      </c>
      <c r="K21" s="7">
        <f t="shared" si="1"/>
        <v>248.65023339727054</v>
      </c>
      <c r="L21" s="9">
        <f t="shared" si="2"/>
        <v>430.1795440201744</v>
      </c>
    </row>
    <row r="22" spans="1:12" ht="12.75">
      <c r="A22" s="6">
        <v>19</v>
      </c>
      <c r="B22" s="6">
        <v>250</v>
      </c>
      <c r="C22" s="6">
        <v>263</v>
      </c>
      <c r="D22" s="6">
        <v>251</v>
      </c>
      <c r="E22" s="6">
        <v>251</v>
      </c>
      <c r="F22" s="6">
        <v>250</v>
      </c>
      <c r="G22" s="6">
        <v>237</v>
      </c>
      <c r="H22" s="6">
        <v>249</v>
      </c>
      <c r="I22" s="6">
        <v>249</v>
      </c>
      <c r="J22" s="7">
        <f t="shared" si="0"/>
        <v>251.00989537216213</v>
      </c>
      <c r="K22" s="7">
        <f t="shared" si="1"/>
        <v>248.99010462783784</v>
      </c>
      <c r="L22" s="9">
        <f t="shared" si="2"/>
        <v>144.78269348599395</v>
      </c>
    </row>
    <row r="23" spans="1:12" ht="12.75">
      <c r="A23" s="6">
        <v>20</v>
      </c>
      <c r="B23" s="6">
        <v>261</v>
      </c>
      <c r="C23" s="6">
        <v>261</v>
      </c>
      <c r="D23" s="6">
        <v>253</v>
      </c>
      <c r="E23" s="6">
        <v>252</v>
      </c>
      <c r="F23" s="6">
        <v>239</v>
      </c>
      <c r="G23" s="6">
        <v>239</v>
      </c>
      <c r="H23" s="6">
        <v>247</v>
      </c>
      <c r="I23" s="6">
        <v>248</v>
      </c>
      <c r="J23" s="7">
        <f t="shared" si="0"/>
        <v>250.75560371745172</v>
      </c>
      <c r="K23" s="7">
        <f t="shared" si="1"/>
        <v>249.24439628254825</v>
      </c>
      <c r="L23" s="9">
        <f t="shared" si="2"/>
        <v>216.48114716891453</v>
      </c>
    </row>
    <row r="24" spans="1:12" ht="12.75">
      <c r="A24" s="6">
        <v>21</v>
      </c>
      <c r="B24" s="6">
        <v>252</v>
      </c>
      <c r="C24" s="6">
        <v>254</v>
      </c>
      <c r="D24" s="6">
        <v>254</v>
      </c>
      <c r="E24" s="6">
        <v>236</v>
      </c>
      <c r="F24" s="6">
        <v>248</v>
      </c>
      <c r="G24" s="6">
        <v>246</v>
      </c>
      <c r="H24" s="6">
        <v>246</v>
      </c>
      <c r="I24" s="6">
        <v>264</v>
      </c>
      <c r="J24" s="7">
        <f t="shared" si="0"/>
        <v>250.56534270139736</v>
      </c>
      <c r="K24" s="7">
        <f t="shared" si="1"/>
        <v>249.43465729860262</v>
      </c>
      <c r="L24" s="9">
        <f t="shared" si="2"/>
        <v>237.8011910912719</v>
      </c>
    </row>
    <row r="25" spans="1:12" ht="12.75">
      <c r="A25" s="6">
        <v>22</v>
      </c>
      <c r="B25" s="6">
        <v>250</v>
      </c>
      <c r="C25" s="6">
        <v>243</v>
      </c>
      <c r="D25" s="6">
        <v>261</v>
      </c>
      <c r="E25" s="6">
        <v>240</v>
      </c>
      <c r="F25" s="6">
        <v>250</v>
      </c>
      <c r="G25" s="6">
        <v>257</v>
      </c>
      <c r="H25" s="6">
        <v>239</v>
      </c>
      <c r="I25" s="6">
        <v>260</v>
      </c>
      <c r="J25" s="7">
        <f t="shared" si="0"/>
        <v>250.4229894091855</v>
      </c>
      <c r="K25" s="7">
        <f t="shared" si="1"/>
        <v>249.57701059081447</v>
      </c>
      <c r="L25" s="9">
        <f t="shared" si="2"/>
        <v>275.79155307135846</v>
      </c>
    </row>
    <row r="26" spans="1:12" ht="12.75">
      <c r="A26" s="6">
        <v>23</v>
      </c>
      <c r="B26" s="6">
        <v>253</v>
      </c>
      <c r="C26" s="6">
        <v>243</v>
      </c>
      <c r="D26" s="6">
        <v>250</v>
      </c>
      <c r="E26" s="6">
        <v>241</v>
      </c>
      <c r="F26" s="6">
        <v>247</v>
      </c>
      <c r="G26" s="6">
        <v>257</v>
      </c>
      <c r="H26" s="6">
        <v>250</v>
      </c>
      <c r="I26" s="6">
        <v>259</v>
      </c>
      <c r="J26" s="7">
        <f t="shared" si="0"/>
        <v>250.31648067595256</v>
      </c>
      <c r="K26" s="7">
        <f t="shared" si="1"/>
        <v>249.68351932404738</v>
      </c>
      <c r="L26" s="9">
        <f t="shared" si="2"/>
        <v>147.62913764777215</v>
      </c>
    </row>
    <row r="27" spans="1:12" ht="12.75">
      <c r="A27" s="6">
        <v>24</v>
      </c>
      <c r="B27" s="6">
        <v>268</v>
      </c>
      <c r="C27" s="6">
        <v>231</v>
      </c>
      <c r="D27" s="6">
        <v>245</v>
      </c>
      <c r="E27" s="6">
        <v>239</v>
      </c>
      <c r="F27" s="6">
        <v>232</v>
      </c>
      <c r="G27" s="6">
        <v>269</v>
      </c>
      <c r="H27" s="6">
        <v>255</v>
      </c>
      <c r="I27" s="6">
        <v>261</v>
      </c>
      <c r="J27" s="7">
        <f t="shared" si="0"/>
        <v>250.23679084174768</v>
      </c>
      <c r="K27" s="7">
        <f t="shared" si="1"/>
        <v>249.76320915825227</v>
      </c>
      <c r="L27" s="9">
        <f t="shared" si="2"/>
        <v>839.2751682303633</v>
      </c>
    </row>
    <row r="28" spans="1:12" ht="12.75">
      <c r="A28" s="6">
        <v>25</v>
      </c>
      <c r="B28" s="6">
        <v>260</v>
      </c>
      <c r="C28" s="6">
        <v>248</v>
      </c>
      <c r="D28" s="6">
        <v>247</v>
      </c>
      <c r="E28" s="6">
        <v>237</v>
      </c>
      <c r="F28" s="6">
        <v>240</v>
      </c>
      <c r="G28" s="6">
        <v>252</v>
      </c>
      <c r="H28" s="6">
        <v>253</v>
      </c>
      <c r="I28" s="6">
        <v>263</v>
      </c>
      <c r="J28" s="7">
        <f t="shared" si="0"/>
        <v>250.1771669077956</v>
      </c>
      <c r="K28" s="7">
        <f t="shared" si="1"/>
        <v>249.82283309220435</v>
      </c>
      <c r="L28" s="9">
        <f t="shared" si="2"/>
        <v>284.96022297760095</v>
      </c>
    </row>
    <row r="29" spans="1:12" ht="12.75">
      <c r="A29" s="6">
        <v>26</v>
      </c>
      <c r="B29" s="6">
        <v>251</v>
      </c>
      <c r="C29" s="6">
        <v>254</v>
      </c>
      <c r="D29" s="6">
        <v>239</v>
      </c>
      <c r="E29" s="6">
        <v>247</v>
      </c>
      <c r="F29" s="6">
        <v>249</v>
      </c>
      <c r="G29" s="6">
        <v>246</v>
      </c>
      <c r="H29" s="6">
        <v>261</v>
      </c>
      <c r="I29" s="6">
        <v>253</v>
      </c>
      <c r="J29" s="7">
        <f t="shared" si="0"/>
        <v>250.13255628041264</v>
      </c>
      <c r="K29" s="7">
        <f t="shared" si="1"/>
        <v>249.8674437195873</v>
      </c>
      <c r="L29" s="9">
        <f t="shared" si="2"/>
        <v>149.4562977173349</v>
      </c>
    </row>
    <row r="30" spans="1:12" ht="12.75">
      <c r="A30" s="6">
        <v>27</v>
      </c>
      <c r="B30" s="6">
        <v>255</v>
      </c>
      <c r="C30" s="6">
        <v>248</v>
      </c>
      <c r="D30" s="6">
        <v>233</v>
      </c>
      <c r="E30" s="6">
        <v>254</v>
      </c>
      <c r="F30" s="6">
        <v>245</v>
      </c>
      <c r="G30" s="6">
        <v>252</v>
      </c>
      <c r="H30" s="6">
        <v>267</v>
      </c>
      <c r="I30" s="6">
        <v>246</v>
      </c>
      <c r="J30" s="7">
        <f t="shared" si="0"/>
        <v>250.09917860900475</v>
      </c>
      <c r="K30" s="7">
        <f t="shared" si="1"/>
        <v>249.9008213909952</v>
      </c>
      <c r="L30" s="9">
        <f t="shared" si="2"/>
        <v>336.0229177660315</v>
      </c>
    </row>
    <row r="31" spans="1:12" ht="12.75">
      <c r="A31" s="6">
        <v>28</v>
      </c>
      <c r="B31" s="6">
        <v>246</v>
      </c>
      <c r="C31" s="6">
        <v>244</v>
      </c>
      <c r="D31" s="6">
        <v>236</v>
      </c>
      <c r="E31" s="6">
        <v>262</v>
      </c>
      <c r="F31" s="6">
        <v>254</v>
      </c>
      <c r="G31" s="6">
        <v>256</v>
      </c>
      <c r="H31" s="6">
        <v>264</v>
      </c>
      <c r="I31" s="6">
        <v>238</v>
      </c>
      <c r="J31" s="7">
        <f t="shared" si="0"/>
        <v>250.07420543525734</v>
      </c>
      <c r="K31" s="7">
        <f t="shared" si="1"/>
        <v>249.92579456474257</v>
      </c>
      <c r="L31" s="9">
        <f t="shared" si="2"/>
        <v>393.80295623266306</v>
      </c>
    </row>
    <row r="32" spans="1:12" ht="12.75">
      <c r="A32" s="6">
        <v>29</v>
      </c>
      <c r="B32" s="6">
        <v>240</v>
      </c>
      <c r="C32" s="6">
        <v>236</v>
      </c>
      <c r="D32" s="6">
        <v>248</v>
      </c>
      <c r="E32" s="6">
        <v>257</v>
      </c>
      <c r="F32" s="6">
        <v>260</v>
      </c>
      <c r="G32" s="6">
        <v>264</v>
      </c>
      <c r="H32" s="6">
        <v>252</v>
      </c>
      <c r="I32" s="6">
        <v>243</v>
      </c>
      <c r="J32" s="7">
        <f t="shared" si="0"/>
        <v>250.05552050665955</v>
      </c>
      <c r="K32" s="7">
        <f t="shared" si="1"/>
        <v>249.9444794933404</v>
      </c>
      <c r="L32" s="9">
        <f t="shared" si="2"/>
        <v>351.12210935970177</v>
      </c>
    </row>
    <row r="33" spans="1:12" ht="12.75">
      <c r="A33" s="6">
        <v>30</v>
      </c>
      <c r="B33" s="6">
        <v>237</v>
      </c>
      <c r="C33" s="6">
        <v>248</v>
      </c>
      <c r="D33" s="6">
        <v>246</v>
      </c>
      <c r="E33" s="6">
        <v>257</v>
      </c>
      <c r="F33" s="6">
        <v>263</v>
      </c>
      <c r="G33" s="6">
        <v>252</v>
      </c>
      <c r="H33" s="6">
        <v>254</v>
      </c>
      <c r="I33" s="6">
        <v>243</v>
      </c>
      <c r="J33" s="7">
        <f t="shared" si="0"/>
        <v>250.04154044308268</v>
      </c>
      <c r="K33" s="7">
        <f t="shared" si="1"/>
        <v>249.95845955691726</v>
      </c>
      <c r="L33" s="9">
        <f t="shared" si="2"/>
        <v>239.00387306763037</v>
      </c>
    </row>
    <row r="34" spans="1:12" ht="12.75">
      <c r="A34" s="6">
        <v>31</v>
      </c>
      <c r="B34" s="6">
        <v>236</v>
      </c>
      <c r="C34" s="6">
        <v>246</v>
      </c>
      <c r="D34" s="6">
        <v>239</v>
      </c>
      <c r="E34" s="6">
        <v>253</v>
      </c>
      <c r="F34" s="6">
        <v>264</v>
      </c>
      <c r="G34" s="6">
        <v>254</v>
      </c>
      <c r="H34" s="6">
        <v>261</v>
      </c>
      <c r="I34" s="6">
        <v>247</v>
      </c>
      <c r="J34" s="7">
        <f t="shared" si="0"/>
        <v>250.03108055951446</v>
      </c>
      <c r="K34" s="7">
        <f t="shared" si="1"/>
        <v>249.96891944048548</v>
      </c>
      <c r="L34" s="9">
        <f t="shared" si="2"/>
        <v>343.6200530994711</v>
      </c>
    </row>
    <row r="35" spans="1:12" ht="12.75">
      <c r="A35" s="6">
        <v>32</v>
      </c>
      <c r="B35" s="6">
        <v>243</v>
      </c>
      <c r="C35" s="6">
        <v>232</v>
      </c>
      <c r="D35" s="6">
        <v>226</v>
      </c>
      <c r="E35" s="6">
        <v>241</v>
      </c>
      <c r="F35" s="6">
        <v>257</v>
      </c>
      <c r="G35" s="6">
        <v>268</v>
      </c>
      <c r="H35" s="6">
        <v>274</v>
      </c>
      <c r="I35" s="6">
        <v>259</v>
      </c>
      <c r="J35" s="7">
        <f t="shared" si="0"/>
        <v>250.02325447462874</v>
      </c>
      <c r="K35" s="7">
        <f t="shared" si="1"/>
        <v>249.9767455253712</v>
      </c>
      <c r="L35" s="9">
        <f t="shared" si="2"/>
        <v>1032.6996821392952</v>
      </c>
    </row>
    <row r="36" spans="1:12" ht="12.75">
      <c r="A36" s="6">
        <v>33</v>
      </c>
      <c r="B36" s="6">
        <v>253</v>
      </c>
      <c r="C36" s="6">
        <v>241</v>
      </c>
      <c r="D36" s="6">
        <v>240</v>
      </c>
      <c r="E36" s="6">
        <v>243</v>
      </c>
      <c r="F36" s="6">
        <v>247</v>
      </c>
      <c r="G36" s="6">
        <v>259</v>
      </c>
      <c r="H36" s="6">
        <v>260</v>
      </c>
      <c r="I36" s="6">
        <v>257</v>
      </c>
      <c r="J36" s="7">
        <f t="shared" si="0"/>
        <v>250.0173989979172</v>
      </c>
      <c r="K36" s="7">
        <f t="shared" si="1"/>
        <v>249.9826010020827</v>
      </c>
      <c r="L36" s="9">
        <f t="shared" si="2"/>
        <v>239.80156480470583</v>
      </c>
    </row>
    <row r="37" spans="1:12" ht="12.75">
      <c r="A37" s="6">
        <v>34</v>
      </c>
      <c r="B37" s="6">
        <v>262</v>
      </c>
      <c r="C37" s="6">
        <v>243</v>
      </c>
      <c r="D37" s="6">
        <v>236</v>
      </c>
      <c r="E37" s="6">
        <v>243</v>
      </c>
      <c r="F37" s="6">
        <v>238</v>
      </c>
      <c r="G37" s="6">
        <v>257</v>
      </c>
      <c r="H37" s="6">
        <v>264</v>
      </c>
      <c r="I37" s="6">
        <v>257</v>
      </c>
      <c r="J37" s="7">
        <f t="shared" si="0"/>
        <v>250.01301793024163</v>
      </c>
      <c r="K37" s="7">
        <f t="shared" si="1"/>
        <v>249.98698206975828</v>
      </c>
      <c r="L37" s="9">
        <f t="shared" si="2"/>
        <v>438.41725163376327</v>
      </c>
    </row>
    <row r="38" spans="1:12" ht="12.75">
      <c r="A38" s="6">
        <v>35</v>
      </c>
      <c r="B38" s="6">
        <v>267</v>
      </c>
      <c r="C38" s="6">
        <v>248</v>
      </c>
      <c r="D38" s="6">
        <v>234</v>
      </c>
      <c r="E38" s="6">
        <v>252</v>
      </c>
      <c r="F38" s="6">
        <v>233</v>
      </c>
      <c r="G38" s="6">
        <v>252</v>
      </c>
      <c r="H38" s="6">
        <v>266</v>
      </c>
      <c r="I38" s="6">
        <v>248</v>
      </c>
      <c r="J38" s="7">
        <f t="shared" si="0"/>
        <v>250.00974001540678</v>
      </c>
      <c r="K38" s="7">
        <f t="shared" si="1"/>
        <v>249.99025998459314</v>
      </c>
      <c r="L38" s="9">
        <f t="shared" si="2"/>
        <v>552.980899440787</v>
      </c>
    </row>
    <row r="39" spans="1:12" ht="12.75">
      <c r="A39" s="6">
        <v>36</v>
      </c>
      <c r="B39" s="6">
        <v>265</v>
      </c>
      <c r="C39" s="6">
        <v>252</v>
      </c>
      <c r="D39" s="6">
        <v>235</v>
      </c>
      <c r="E39" s="6">
        <v>244</v>
      </c>
      <c r="F39" s="6">
        <v>235</v>
      </c>
      <c r="G39" s="6">
        <v>248</v>
      </c>
      <c r="H39" s="6">
        <v>265</v>
      </c>
      <c r="I39" s="6">
        <v>256</v>
      </c>
      <c r="J39" s="7">
        <f t="shared" si="0"/>
        <v>250.00728747952732</v>
      </c>
      <c r="K39" s="7">
        <f t="shared" si="1"/>
        <v>249.99271252047257</v>
      </c>
      <c r="L39" s="9">
        <f t="shared" si="2"/>
        <v>490.05851226565005</v>
      </c>
    </row>
    <row r="40" spans="1:12" ht="12.75">
      <c r="A40" s="6">
        <v>37</v>
      </c>
      <c r="B40" s="6">
        <v>256</v>
      </c>
      <c r="C40" s="6">
        <v>256</v>
      </c>
      <c r="D40" s="6">
        <v>231</v>
      </c>
      <c r="E40" s="6">
        <v>244</v>
      </c>
      <c r="F40" s="6">
        <v>244</v>
      </c>
      <c r="G40" s="6">
        <v>244</v>
      </c>
      <c r="H40" s="6">
        <v>269</v>
      </c>
      <c r="I40" s="6">
        <v>256</v>
      </c>
      <c r="J40" s="7">
        <f t="shared" si="0"/>
        <v>250.00545249218231</v>
      </c>
      <c r="K40" s="7">
        <f t="shared" si="1"/>
        <v>249.99454750781757</v>
      </c>
      <c r="L40" s="9">
        <f t="shared" si="2"/>
        <v>469.14188371542417</v>
      </c>
    </row>
    <row r="41" spans="1:12" ht="12.75">
      <c r="A41" s="6">
        <v>38</v>
      </c>
      <c r="B41" s="6">
        <v>258</v>
      </c>
      <c r="C41" s="6">
        <v>258</v>
      </c>
      <c r="D41" s="6">
        <v>242</v>
      </c>
      <c r="E41" s="6">
        <v>241</v>
      </c>
      <c r="F41" s="6">
        <v>242</v>
      </c>
      <c r="G41" s="6">
        <v>242</v>
      </c>
      <c r="H41" s="6">
        <v>258</v>
      </c>
      <c r="I41" s="6">
        <v>259</v>
      </c>
      <c r="J41" s="7">
        <f t="shared" si="0"/>
        <v>250.0040795546508</v>
      </c>
      <c r="K41" s="7">
        <f t="shared" si="1"/>
        <v>249.99592044534907</v>
      </c>
      <c r="L41" s="9">
        <f t="shared" si="2"/>
        <v>273.0082256803662</v>
      </c>
    </row>
    <row r="42" spans="1:12" ht="12.75">
      <c r="A42" s="6">
        <v>39</v>
      </c>
      <c r="B42" s="6">
        <v>268</v>
      </c>
      <c r="C42" s="6">
        <v>257</v>
      </c>
      <c r="D42" s="6">
        <v>242</v>
      </c>
      <c r="E42" s="6">
        <v>249</v>
      </c>
      <c r="F42" s="6">
        <v>232</v>
      </c>
      <c r="G42" s="6">
        <v>243</v>
      </c>
      <c r="H42" s="6">
        <v>258</v>
      </c>
      <c r="I42" s="6">
        <v>251</v>
      </c>
      <c r="J42" s="7">
        <f t="shared" si="0"/>
        <v>250.0030523227897</v>
      </c>
      <c r="K42" s="7">
        <f t="shared" si="1"/>
        <v>249.99694767721013</v>
      </c>
      <c r="L42" s="9">
        <f t="shared" si="2"/>
        <v>437.90236293742737</v>
      </c>
    </row>
    <row r="43" spans="1:12" ht="12.75">
      <c r="A43" s="6">
        <v>40</v>
      </c>
      <c r="B43" s="6">
        <v>262</v>
      </c>
      <c r="C43" s="6">
        <v>260</v>
      </c>
      <c r="D43" s="6">
        <v>258</v>
      </c>
      <c r="E43" s="6">
        <v>251</v>
      </c>
      <c r="F43" s="6">
        <v>238</v>
      </c>
      <c r="G43" s="6">
        <v>240</v>
      </c>
      <c r="H43" s="6">
        <v>242</v>
      </c>
      <c r="I43" s="6">
        <v>249</v>
      </c>
      <c r="J43" s="7">
        <f t="shared" si="0"/>
        <v>250.00228374791124</v>
      </c>
      <c r="K43" s="7">
        <f t="shared" si="1"/>
        <v>249.9977162520886</v>
      </c>
      <c r="L43" s="9">
        <f t="shared" si="2"/>
        <v>308.8584284915215</v>
      </c>
    </row>
    <row r="44" spans="1:12" ht="12.75">
      <c r="A44" s="6">
        <v>41</v>
      </c>
      <c r="B44" s="6">
        <v>262</v>
      </c>
      <c r="C44" s="6">
        <v>242</v>
      </c>
      <c r="D44" s="6">
        <v>251</v>
      </c>
      <c r="E44" s="6">
        <v>253</v>
      </c>
      <c r="F44" s="6">
        <v>238</v>
      </c>
      <c r="G44" s="6">
        <v>258</v>
      </c>
      <c r="H44" s="6">
        <v>249</v>
      </c>
      <c r="I44" s="6">
        <v>247</v>
      </c>
      <c r="J44" s="7">
        <f t="shared" si="0"/>
        <v>250.00170870018715</v>
      </c>
      <c r="K44" s="7">
        <f t="shared" si="1"/>
        <v>249.99829129981265</v>
      </c>
      <c r="L44" s="9">
        <f t="shared" si="2"/>
        <v>217.97267247563093</v>
      </c>
    </row>
    <row r="45" spans="1:12" ht="12.75">
      <c r="A45" s="6">
        <v>42</v>
      </c>
      <c r="B45" s="6">
        <v>259</v>
      </c>
      <c r="C45" s="6">
        <v>248</v>
      </c>
      <c r="D45" s="6">
        <v>245</v>
      </c>
      <c r="E45" s="6">
        <v>255</v>
      </c>
      <c r="F45" s="6">
        <v>241</v>
      </c>
      <c r="G45" s="6">
        <v>252</v>
      </c>
      <c r="H45" s="6">
        <v>255</v>
      </c>
      <c r="I45" s="6">
        <v>245</v>
      </c>
      <c r="J45" s="7">
        <f t="shared" si="0"/>
        <v>250.00127844948</v>
      </c>
      <c r="K45" s="7">
        <f t="shared" si="1"/>
        <v>249.99872155051978</v>
      </c>
      <c r="L45" s="9">
        <f t="shared" si="2"/>
        <v>134.98210824501234</v>
      </c>
    </row>
    <row r="46" spans="1:12" ht="12.75">
      <c r="A46" s="6">
        <v>43</v>
      </c>
      <c r="B46" s="6">
        <v>255</v>
      </c>
      <c r="C46" s="6">
        <v>245</v>
      </c>
      <c r="D46" s="6">
        <v>254</v>
      </c>
      <c r="E46" s="6">
        <v>246</v>
      </c>
      <c r="F46" s="6">
        <v>245</v>
      </c>
      <c r="G46" s="6">
        <v>255</v>
      </c>
      <c r="H46" s="6">
        <v>246</v>
      </c>
      <c r="I46" s="6">
        <v>254</v>
      </c>
      <c r="J46" s="7">
        <f t="shared" si="0"/>
        <v>250.0009565359009</v>
      </c>
      <c r="K46" s="7">
        <f t="shared" si="1"/>
        <v>249.9990434640989</v>
      </c>
      <c r="L46" s="9">
        <f t="shared" si="2"/>
        <v>82.00000365984371</v>
      </c>
    </row>
    <row r="47" spans="1:12" ht="12.75">
      <c r="A47" s="6">
        <v>44</v>
      </c>
      <c r="B47" s="6">
        <v>258</v>
      </c>
      <c r="C47" s="6">
        <v>235</v>
      </c>
      <c r="D47" s="6">
        <v>250</v>
      </c>
      <c r="E47" s="6">
        <v>245</v>
      </c>
      <c r="F47" s="6">
        <v>242</v>
      </c>
      <c r="G47" s="6">
        <v>265</v>
      </c>
      <c r="H47" s="6">
        <v>250</v>
      </c>
      <c r="I47" s="6">
        <v>255</v>
      </c>
      <c r="J47" s="7">
        <f t="shared" si="0"/>
        <v>250.00071568016105</v>
      </c>
      <c r="K47" s="7">
        <f t="shared" si="1"/>
        <v>249.99928431983878</v>
      </c>
      <c r="L47" s="9">
        <f t="shared" si="2"/>
        <v>314.01717837265755</v>
      </c>
    </row>
    <row r="48" spans="1:12" ht="12.75">
      <c r="A48" s="6">
        <v>45</v>
      </c>
      <c r="B48" s="6">
        <v>247</v>
      </c>
      <c r="C48" s="6">
        <v>234</v>
      </c>
      <c r="D48" s="6">
        <v>230</v>
      </c>
      <c r="E48" s="6">
        <v>251</v>
      </c>
      <c r="F48" s="6">
        <v>253</v>
      </c>
      <c r="G48" s="6">
        <v>266</v>
      </c>
      <c r="H48" s="6">
        <v>270</v>
      </c>
      <c r="I48" s="6">
        <v>249</v>
      </c>
      <c r="J48" s="7">
        <f t="shared" si="0"/>
        <v>250.00053547189646</v>
      </c>
      <c r="K48" s="7">
        <f t="shared" si="1"/>
        <v>249.99946452810332</v>
      </c>
      <c r="L48" s="9">
        <f t="shared" si="2"/>
        <v>666.0406970110512</v>
      </c>
    </row>
    <row r="49" spans="1:12" ht="12.75">
      <c r="A49" s="6">
        <v>46</v>
      </c>
      <c r="B49" s="6">
        <v>265</v>
      </c>
      <c r="C49" s="6">
        <v>224</v>
      </c>
      <c r="D49" s="6">
        <v>238</v>
      </c>
      <c r="E49" s="6">
        <v>248</v>
      </c>
      <c r="F49" s="6">
        <v>235</v>
      </c>
      <c r="G49" s="6">
        <v>276</v>
      </c>
      <c r="H49" s="6">
        <v>262</v>
      </c>
      <c r="I49" s="6">
        <v>252</v>
      </c>
      <c r="J49" s="7">
        <f t="shared" si="0"/>
        <v>250.0004006400729</v>
      </c>
      <c r="K49" s="7">
        <f t="shared" si="1"/>
        <v>249.9995993599269</v>
      </c>
      <c r="L49" s="9">
        <f t="shared" si="2"/>
        <v>1049.0200326456954</v>
      </c>
    </row>
    <row r="50" spans="1:12" ht="12.75">
      <c r="A50" s="6">
        <v>47</v>
      </c>
      <c r="B50" s="6">
        <v>262</v>
      </c>
      <c r="C50" s="6">
        <v>232</v>
      </c>
      <c r="D50" s="6">
        <v>249</v>
      </c>
      <c r="E50" s="6">
        <v>233</v>
      </c>
      <c r="F50" s="6">
        <v>238</v>
      </c>
      <c r="G50" s="6">
        <v>268</v>
      </c>
      <c r="H50" s="6">
        <v>251</v>
      </c>
      <c r="I50" s="6">
        <v>267</v>
      </c>
      <c r="J50" s="7">
        <f t="shared" si="0"/>
        <v>250.00029975890254</v>
      </c>
      <c r="K50" s="7">
        <f t="shared" si="1"/>
        <v>249.99970024109726</v>
      </c>
      <c r="L50" s="9">
        <f t="shared" si="2"/>
        <v>758.0143887867437</v>
      </c>
    </row>
    <row r="51" spans="1:12" ht="12.75">
      <c r="A51" s="6">
        <v>48</v>
      </c>
      <c r="B51" s="6">
        <v>248</v>
      </c>
      <c r="C51" s="6">
        <v>244</v>
      </c>
      <c r="D51" s="6">
        <v>236</v>
      </c>
      <c r="E51" s="6">
        <v>234</v>
      </c>
      <c r="F51" s="6">
        <v>252</v>
      </c>
      <c r="G51" s="6">
        <v>256</v>
      </c>
      <c r="H51" s="6">
        <v>264</v>
      </c>
      <c r="I51" s="6">
        <v>266</v>
      </c>
      <c r="J51" s="7">
        <f t="shared" si="0"/>
        <v>250.00022427961088</v>
      </c>
      <c r="K51" s="7">
        <f t="shared" si="1"/>
        <v>249.99977572038895</v>
      </c>
      <c r="L51" s="9">
        <f t="shared" si="2"/>
        <v>492.017045451632</v>
      </c>
    </row>
    <row r="52" spans="1:12" ht="12.75">
      <c r="A52" s="6">
        <v>49</v>
      </c>
      <c r="B52" s="6">
        <v>255</v>
      </c>
      <c r="C52" s="6">
        <v>239</v>
      </c>
      <c r="D52" s="6">
        <v>237</v>
      </c>
      <c r="E52" s="6">
        <v>241</v>
      </c>
      <c r="F52" s="6">
        <v>245</v>
      </c>
      <c r="G52" s="6">
        <v>261</v>
      </c>
      <c r="H52" s="6">
        <v>263</v>
      </c>
      <c r="I52" s="6">
        <v>259</v>
      </c>
      <c r="J52" s="7">
        <f t="shared" si="0"/>
        <v>250.00016780600484</v>
      </c>
      <c r="K52" s="7">
        <f t="shared" si="1"/>
        <v>249.999832193995</v>
      </c>
      <c r="L52" s="9">
        <f t="shared" si="2"/>
        <v>396.0093972489064</v>
      </c>
    </row>
    <row r="53" spans="1:12" ht="12.75">
      <c r="A53" s="6">
        <v>50</v>
      </c>
      <c r="B53" s="6">
        <v>251</v>
      </c>
      <c r="C53" s="6">
        <v>247</v>
      </c>
      <c r="D53" s="6">
        <v>227</v>
      </c>
      <c r="E53" s="6">
        <v>250</v>
      </c>
      <c r="F53" s="6">
        <v>249</v>
      </c>
      <c r="G53" s="6">
        <v>253</v>
      </c>
      <c r="H53" s="6">
        <v>273</v>
      </c>
      <c r="I53" s="6">
        <v>250</v>
      </c>
      <c r="J53" s="7">
        <f t="shared" si="0"/>
        <v>250.0001255524528</v>
      </c>
      <c r="K53" s="7">
        <f t="shared" si="1"/>
        <v>249.99987444754703</v>
      </c>
      <c r="L53" s="9">
        <f t="shared" si="2"/>
        <v>539.0062776856936</v>
      </c>
    </row>
    <row r="54" spans="1:12" ht="12.75">
      <c r="A54" s="6">
        <v>51</v>
      </c>
      <c r="B54" s="6">
        <v>249</v>
      </c>
      <c r="C54" s="6">
        <v>264</v>
      </c>
      <c r="D54" s="6">
        <v>224</v>
      </c>
      <c r="E54" s="6">
        <v>237</v>
      </c>
      <c r="F54" s="6">
        <v>251</v>
      </c>
      <c r="G54" s="6">
        <v>236</v>
      </c>
      <c r="H54" s="6">
        <v>276</v>
      </c>
      <c r="I54" s="6">
        <v>263</v>
      </c>
      <c r="J54" s="7">
        <f t="shared" si="0"/>
        <v>250.00009393834517</v>
      </c>
      <c r="K54" s="7">
        <f t="shared" si="1"/>
        <v>249.99990606165466</v>
      </c>
      <c r="L54" s="9">
        <f t="shared" si="2"/>
        <v>1042.0048848292467</v>
      </c>
    </row>
    <row r="55" spans="1:12" ht="12.75">
      <c r="A55" s="6">
        <v>52</v>
      </c>
      <c r="B55" s="6">
        <v>250</v>
      </c>
      <c r="C55" s="6">
        <v>263</v>
      </c>
      <c r="D55" s="6">
        <v>228</v>
      </c>
      <c r="E55" s="6">
        <v>240</v>
      </c>
      <c r="F55" s="6">
        <v>250</v>
      </c>
      <c r="G55" s="6">
        <v>237</v>
      </c>
      <c r="H55" s="6">
        <v>272</v>
      </c>
      <c r="I55" s="6">
        <v>260</v>
      </c>
      <c r="J55" s="7">
        <f t="shared" si="0"/>
        <v>250.00007028466985</v>
      </c>
      <c r="K55" s="7">
        <f t="shared" si="1"/>
        <v>249.99992971532998</v>
      </c>
      <c r="L55" s="9">
        <f t="shared" si="2"/>
        <v>753.0026708372138</v>
      </c>
    </row>
    <row r="56" spans="1:12" ht="12.75">
      <c r="A56" s="6">
        <v>53</v>
      </c>
      <c r="B56" s="6">
        <v>243</v>
      </c>
      <c r="C56" s="6">
        <v>273</v>
      </c>
      <c r="D56" s="6">
        <v>229</v>
      </c>
      <c r="E56" s="6">
        <v>246</v>
      </c>
      <c r="F56" s="6">
        <v>257</v>
      </c>
      <c r="G56" s="6">
        <v>227</v>
      </c>
      <c r="H56" s="6">
        <v>271</v>
      </c>
      <c r="I56" s="6">
        <v>254</v>
      </c>
      <c r="J56" s="7">
        <f t="shared" si="0"/>
        <v>250.00005258698997</v>
      </c>
      <c r="K56" s="7">
        <f t="shared" si="1"/>
        <v>249.99994741300986</v>
      </c>
      <c r="L56" s="9">
        <f t="shared" si="2"/>
        <v>1035.000946576881</v>
      </c>
    </row>
    <row r="57" spans="1:12" ht="12.75">
      <c r="A57" s="6">
        <v>54</v>
      </c>
      <c r="B57" s="6">
        <v>258</v>
      </c>
      <c r="C57" s="6">
        <v>267</v>
      </c>
      <c r="D57" s="6">
        <v>234</v>
      </c>
      <c r="E57" s="6">
        <v>241</v>
      </c>
      <c r="F57" s="6">
        <v>242</v>
      </c>
      <c r="G57" s="6">
        <v>233</v>
      </c>
      <c r="H57" s="6">
        <v>266</v>
      </c>
      <c r="I57" s="6">
        <v>259</v>
      </c>
      <c r="J57" s="7">
        <f t="shared" si="0"/>
        <v>250.00003934558586</v>
      </c>
      <c r="K57" s="7">
        <f t="shared" si="1"/>
        <v>249.999960654414</v>
      </c>
      <c r="L57" s="9">
        <f t="shared" si="2"/>
        <v>690.0000000061923</v>
      </c>
    </row>
    <row r="58" spans="1:12" ht="12.75">
      <c r="A58" s="6">
        <v>55</v>
      </c>
      <c r="B58" s="6">
        <v>240</v>
      </c>
      <c r="C58" s="6">
        <v>263</v>
      </c>
      <c r="D58" s="6">
        <v>245</v>
      </c>
      <c r="E58" s="6">
        <v>244</v>
      </c>
      <c r="F58" s="6">
        <v>260</v>
      </c>
      <c r="G58" s="6">
        <v>237</v>
      </c>
      <c r="H58" s="6">
        <v>255</v>
      </c>
      <c r="I58" s="6">
        <v>256</v>
      </c>
      <c r="J58" s="7">
        <f t="shared" si="0"/>
        <v>250.0000294383673</v>
      </c>
      <c r="K58" s="7">
        <f t="shared" si="1"/>
        <v>249.99997056163252</v>
      </c>
      <c r="L58" s="9">
        <f t="shared" si="2"/>
        <v>330.0004710173434</v>
      </c>
    </row>
    <row r="59" spans="1:12" ht="12.75">
      <c r="A59" s="6">
        <v>56</v>
      </c>
      <c r="B59" s="6">
        <v>231</v>
      </c>
      <c r="C59" s="6">
        <v>259</v>
      </c>
      <c r="D59" s="6">
        <v>254</v>
      </c>
      <c r="E59" s="6">
        <v>248</v>
      </c>
      <c r="F59" s="6">
        <v>269</v>
      </c>
      <c r="G59" s="6">
        <v>241</v>
      </c>
      <c r="H59" s="6">
        <v>246</v>
      </c>
      <c r="I59" s="6">
        <v>252</v>
      </c>
      <c r="J59" s="7">
        <f t="shared" si="0"/>
        <v>250.0000220257864</v>
      </c>
      <c r="K59" s="7">
        <f t="shared" si="1"/>
        <v>249.99997797421344</v>
      </c>
      <c r="L59" s="9">
        <f t="shared" si="2"/>
        <v>462.0003524145229</v>
      </c>
    </row>
    <row r="60" spans="1:12" ht="12.75">
      <c r="A60" s="6">
        <v>57</v>
      </c>
      <c r="B60" s="6">
        <v>240</v>
      </c>
      <c r="C60" s="6">
        <v>260</v>
      </c>
      <c r="D60" s="6">
        <v>254</v>
      </c>
      <c r="E60" s="6">
        <v>260</v>
      </c>
      <c r="F60" s="6">
        <v>260</v>
      </c>
      <c r="G60" s="6">
        <v>240</v>
      </c>
      <c r="H60" s="6">
        <v>246</v>
      </c>
      <c r="I60" s="6">
        <v>240</v>
      </c>
      <c r="J60" s="7">
        <f t="shared" si="0"/>
        <v>250.00001647969336</v>
      </c>
      <c r="K60" s="7">
        <f t="shared" si="1"/>
        <v>249.9999835203065</v>
      </c>
      <c r="L60" s="9">
        <f t="shared" si="2"/>
        <v>315.9995385696723</v>
      </c>
    </row>
    <row r="61" spans="1:12" ht="12.75">
      <c r="A61" s="6">
        <v>58</v>
      </c>
      <c r="B61" s="6">
        <v>237</v>
      </c>
      <c r="C61" s="6">
        <v>258</v>
      </c>
      <c r="D61" s="6">
        <v>253</v>
      </c>
      <c r="E61" s="6">
        <v>245</v>
      </c>
      <c r="F61" s="6">
        <v>263</v>
      </c>
      <c r="G61" s="6">
        <v>242</v>
      </c>
      <c r="H61" s="6">
        <v>247</v>
      </c>
      <c r="I61" s="6">
        <v>255</v>
      </c>
      <c r="J61" s="7">
        <f t="shared" si="0"/>
        <v>250.00001233010656</v>
      </c>
      <c r="K61" s="7">
        <f t="shared" si="1"/>
        <v>249.9999876698933</v>
      </c>
      <c r="L61" s="9">
        <f t="shared" si="2"/>
        <v>267.0001726220999</v>
      </c>
    </row>
    <row r="62" spans="1:12" ht="12.75">
      <c r="A62" s="6">
        <v>59</v>
      </c>
      <c r="B62" s="6">
        <v>256</v>
      </c>
      <c r="C62" s="6">
        <v>265</v>
      </c>
      <c r="D62" s="6">
        <v>261</v>
      </c>
      <c r="E62" s="6">
        <v>254</v>
      </c>
      <c r="F62" s="6">
        <v>244</v>
      </c>
      <c r="G62" s="6">
        <v>235</v>
      </c>
      <c r="H62" s="6">
        <v>239</v>
      </c>
      <c r="I62" s="6">
        <v>246</v>
      </c>
      <c r="J62" s="7">
        <f t="shared" si="0"/>
        <v>250.00000922538572</v>
      </c>
      <c r="K62" s="7">
        <f t="shared" si="1"/>
        <v>249.99999077461416</v>
      </c>
      <c r="L62" s="9">
        <f t="shared" si="2"/>
        <v>397.9993357725682</v>
      </c>
    </row>
    <row r="63" spans="1:12" ht="12.75">
      <c r="A63" s="6">
        <v>60</v>
      </c>
      <c r="B63" s="6">
        <v>258</v>
      </c>
      <c r="C63" s="6">
        <v>254</v>
      </c>
      <c r="D63" s="6">
        <v>253</v>
      </c>
      <c r="E63" s="6">
        <v>251</v>
      </c>
      <c r="F63" s="6">
        <v>242</v>
      </c>
      <c r="G63" s="6">
        <v>246</v>
      </c>
      <c r="H63" s="6">
        <v>247</v>
      </c>
      <c r="I63" s="6">
        <v>249</v>
      </c>
      <c r="J63" s="7">
        <f t="shared" si="0"/>
        <v>250.0000069024336</v>
      </c>
      <c r="K63" s="7">
        <f t="shared" si="1"/>
        <v>249.99999309756626</v>
      </c>
      <c r="L63" s="9">
        <f t="shared" si="2"/>
        <v>89.99977912231547</v>
      </c>
    </row>
    <row r="64" spans="1:12" ht="12.75">
      <c r="A64" s="6">
        <v>61</v>
      </c>
      <c r="B64" s="6">
        <v>248</v>
      </c>
      <c r="C64" s="6">
        <v>262</v>
      </c>
      <c r="D64" s="6">
        <v>252</v>
      </c>
      <c r="E64" s="6">
        <v>247</v>
      </c>
      <c r="F64" s="6">
        <v>252</v>
      </c>
      <c r="G64" s="6">
        <v>238</v>
      </c>
      <c r="H64" s="6">
        <v>248</v>
      </c>
      <c r="I64" s="6">
        <v>253</v>
      </c>
      <c r="J64" s="7">
        <f t="shared" si="0"/>
        <v>250.0000051644008</v>
      </c>
      <c r="K64" s="7">
        <f t="shared" si="1"/>
        <v>249.99999483559907</v>
      </c>
      <c r="L64" s="9">
        <f t="shared" si="2"/>
        <v>160.99990704089242</v>
      </c>
    </row>
    <row r="65" spans="1:12" ht="12.75">
      <c r="A65" s="6">
        <v>62</v>
      </c>
      <c r="B65" s="6">
        <v>241</v>
      </c>
      <c r="C65" s="6">
        <v>261</v>
      </c>
      <c r="D65" s="6">
        <v>247</v>
      </c>
      <c r="E65" s="6">
        <v>250</v>
      </c>
      <c r="F65" s="6">
        <v>259</v>
      </c>
      <c r="G65" s="6">
        <v>239</v>
      </c>
      <c r="H65" s="6">
        <v>253</v>
      </c>
      <c r="I65" s="6">
        <v>250</v>
      </c>
      <c r="J65" s="7">
        <f t="shared" si="0"/>
        <v>250.00000386400467</v>
      </c>
      <c r="K65" s="7">
        <f t="shared" si="1"/>
        <v>249.99999613599522</v>
      </c>
      <c r="L65" s="9">
        <f t="shared" si="2"/>
        <v>211.00000772806905</v>
      </c>
    </row>
    <row r="66" spans="1:12" ht="12.75">
      <c r="A66" s="6">
        <v>63</v>
      </c>
      <c r="B66" s="6">
        <v>225</v>
      </c>
      <c r="C66" s="6">
        <v>260</v>
      </c>
      <c r="D66" s="6">
        <v>244</v>
      </c>
      <c r="E66" s="6">
        <v>252</v>
      </c>
      <c r="F66" s="6">
        <v>275</v>
      </c>
      <c r="G66" s="6">
        <v>240</v>
      </c>
      <c r="H66" s="6">
        <v>256</v>
      </c>
      <c r="I66" s="6">
        <v>248</v>
      </c>
      <c r="J66" s="7">
        <f t="shared" si="0"/>
        <v>250.00000289104827</v>
      </c>
      <c r="K66" s="7">
        <f t="shared" si="1"/>
        <v>249.9999971089516</v>
      </c>
      <c r="L66" s="9">
        <f t="shared" si="2"/>
        <v>765.0001098598677</v>
      </c>
    </row>
    <row r="67" spans="1:12" ht="12.75">
      <c r="A67" s="6">
        <v>64</v>
      </c>
      <c r="B67" s="6">
        <v>227</v>
      </c>
      <c r="C67" s="6">
        <v>251</v>
      </c>
      <c r="D67" s="6">
        <v>249</v>
      </c>
      <c r="E67" s="6">
        <v>244</v>
      </c>
      <c r="F67" s="6">
        <v>273</v>
      </c>
      <c r="G67" s="6">
        <v>249</v>
      </c>
      <c r="H67" s="6">
        <v>251</v>
      </c>
      <c r="I67" s="6">
        <v>256</v>
      </c>
      <c r="J67" s="7">
        <f t="shared" si="0"/>
        <v>250.00000216308229</v>
      </c>
      <c r="K67" s="7">
        <f t="shared" si="1"/>
        <v>249.99999783691754</v>
      </c>
      <c r="L67" s="9">
        <f t="shared" si="2"/>
        <v>567.0001254587912</v>
      </c>
    </row>
    <row r="68" spans="1:12" ht="12.75">
      <c r="A68" s="6">
        <v>65</v>
      </c>
      <c r="B68" s="6">
        <v>238</v>
      </c>
      <c r="C68" s="6">
        <v>239</v>
      </c>
      <c r="D68" s="6">
        <v>252</v>
      </c>
      <c r="E68" s="6">
        <v>244</v>
      </c>
      <c r="F68" s="6">
        <v>262</v>
      </c>
      <c r="G68" s="6">
        <v>261</v>
      </c>
      <c r="H68" s="6">
        <v>248</v>
      </c>
      <c r="I68" s="6">
        <v>256</v>
      </c>
      <c r="J68" s="7">
        <f t="shared" si="0"/>
        <v>250.00000161841814</v>
      </c>
      <c r="K68" s="7">
        <f t="shared" si="1"/>
        <v>249.9999983815817</v>
      </c>
      <c r="L68" s="9">
        <f t="shared" si="2"/>
        <v>305.00008739458997</v>
      </c>
    </row>
    <row r="69" spans="1:12" ht="12.75">
      <c r="A69" s="6">
        <v>66</v>
      </c>
      <c r="B69" s="6">
        <v>246</v>
      </c>
      <c r="C69" s="6">
        <v>237</v>
      </c>
      <c r="D69" s="6">
        <v>244</v>
      </c>
      <c r="E69" s="6">
        <v>236</v>
      </c>
      <c r="F69" s="6">
        <v>254</v>
      </c>
      <c r="G69" s="6">
        <v>263</v>
      </c>
      <c r="H69" s="6">
        <v>256</v>
      </c>
      <c r="I69" s="6">
        <v>264</v>
      </c>
      <c r="J69" s="7">
        <f aca="true" t="shared" si="3" ref="J69:J100">J68-fraction*J68+fraction*K68</f>
        <v>250.00000121090042</v>
      </c>
      <c r="K69" s="7">
        <f aca="true" t="shared" si="4" ref="K69:K100">K68+fraction*J68-fraction*K68</f>
        <v>249.9999987890994</v>
      </c>
      <c r="L69" s="9">
        <f aca="true" t="shared" si="5" ref="L69:L103">(J69-B69)^2+(J69-C69)^2+(J69-D69)^2+(J69-E69)^2</f>
        <v>417.0000896066371</v>
      </c>
    </row>
    <row r="70" spans="1:12" ht="12.75">
      <c r="A70" s="6">
        <v>67</v>
      </c>
      <c r="B70" s="6">
        <v>252</v>
      </c>
      <c r="C70" s="6">
        <v>248</v>
      </c>
      <c r="D70" s="6">
        <v>249</v>
      </c>
      <c r="E70" s="6">
        <v>248</v>
      </c>
      <c r="F70" s="6">
        <v>248</v>
      </c>
      <c r="G70" s="6">
        <v>252</v>
      </c>
      <c r="H70" s="6">
        <v>251</v>
      </c>
      <c r="I70" s="6">
        <v>252</v>
      </c>
      <c r="J70" s="7">
        <f t="shared" si="3"/>
        <v>250.00000090599568</v>
      </c>
      <c r="K70" s="7">
        <f t="shared" si="4"/>
        <v>249.99999909400412</v>
      </c>
      <c r="L70" s="9">
        <f t="shared" si="5"/>
        <v>13.000005435977343</v>
      </c>
    </row>
    <row r="71" spans="1:12" ht="12.75">
      <c r="A71" s="6">
        <v>68</v>
      </c>
      <c r="B71" s="6">
        <v>263</v>
      </c>
      <c r="C71" s="6">
        <v>257</v>
      </c>
      <c r="D71" s="6">
        <v>266</v>
      </c>
      <c r="E71" s="6">
        <v>261</v>
      </c>
      <c r="F71" s="6">
        <v>237</v>
      </c>
      <c r="G71" s="6">
        <v>243</v>
      </c>
      <c r="H71" s="6">
        <v>234</v>
      </c>
      <c r="I71" s="6">
        <v>239</v>
      </c>
      <c r="J71" s="7">
        <f t="shared" si="3"/>
        <v>250.00000067786596</v>
      </c>
      <c r="K71" s="7">
        <f t="shared" si="4"/>
        <v>249.99999932213387</v>
      </c>
      <c r="L71" s="9">
        <f t="shared" si="5"/>
        <v>594.999936280602</v>
      </c>
    </row>
    <row r="72" spans="1:12" ht="12.75">
      <c r="A72" s="6">
        <v>69</v>
      </c>
      <c r="B72" s="6">
        <v>245</v>
      </c>
      <c r="C72" s="6">
        <v>258</v>
      </c>
      <c r="D72" s="6">
        <v>263</v>
      </c>
      <c r="E72" s="6">
        <v>255</v>
      </c>
      <c r="F72" s="6">
        <v>255</v>
      </c>
      <c r="G72" s="6">
        <v>242</v>
      </c>
      <c r="H72" s="6">
        <v>237</v>
      </c>
      <c r="I72" s="6">
        <v>245</v>
      </c>
      <c r="J72" s="7">
        <f t="shared" si="3"/>
        <v>250.0000005071793</v>
      </c>
      <c r="K72" s="7">
        <f t="shared" si="4"/>
        <v>249.99999949282054</v>
      </c>
      <c r="L72" s="9">
        <f t="shared" si="5"/>
        <v>282.9999786984707</v>
      </c>
    </row>
    <row r="73" spans="1:12" ht="12.75">
      <c r="A73" s="6">
        <v>70</v>
      </c>
      <c r="B73" s="6">
        <v>247</v>
      </c>
      <c r="C73" s="6">
        <v>255</v>
      </c>
      <c r="D73" s="6">
        <v>254</v>
      </c>
      <c r="E73" s="6">
        <v>244</v>
      </c>
      <c r="F73" s="6">
        <v>253</v>
      </c>
      <c r="G73" s="6">
        <v>245</v>
      </c>
      <c r="H73" s="6">
        <v>246</v>
      </c>
      <c r="I73" s="6">
        <v>256</v>
      </c>
      <c r="J73" s="7">
        <f t="shared" si="3"/>
        <v>250.00000037947154</v>
      </c>
      <c r="K73" s="7">
        <f t="shared" si="4"/>
        <v>249.99999962052829</v>
      </c>
      <c r="L73" s="9">
        <f t="shared" si="5"/>
        <v>86.00000000000057</v>
      </c>
    </row>
    <row r="74" spans="1:12" ht="12.75">
      <c r="A74" s="6">
        <v>71</v>
      </c>
      <c r="B74" s="6">
        <v>264</v>
      </c>
      <c r="C74" s="6">
        <v>264</v>
      </c>
      <c r="D74" s="6">
        <v>251</v>
      </c>
      <c r="E74" s="6">
        <v>240</v>
      </c>
      <c r="F74" s="6">
        <v>236</v>
      </c>
      <c r="G74" s="6">
        <v>236</v>
      </c>
      <c r="H74" s="6">
        <v>249</v>
      </c>
      <c r="I74" s="6">
        <v>260</v>
      </c>
      <c r="J74" s="7">
        <f t="shared" si="3"/>
        <v>250.0000002839206</v>
      </c>
      <c r="K74" s="7">
        <f t="shared" si="4"/>
        <v>249.99999971607923</v>
      </c>
      <c r="L74" s="9">
        <f t="shared" si="5"/>
        <v>492.9999892110176</v>
      </c>
    </row>
    <row r="75" spans="1:12" ht="12.75">
      <c r="A75" s="6">
        <v>72</v>
      </c>
      <c r="B75" s="6">
        <v>254</v>
      </c>
      <c r="C75" s="6">
        <v>252</v>
      </c>
      <c r="D75" s="6">
        <v>261</v>
      </c>
      <c r="E75" s="6">
        <v>253</v>
      </c>
      <c r="F75" s="6">
        <v>246</v>
      </c>
      <c r="G75" s="6">
        <v>248</v>
      </c>
      <c r="H75" s="6">
        <v>239</v>
      </c>
      <c r="I75" s="6">
        <v>247</v>
      </c>
      <c r="J75" s="7">
        <f t="shared" si="3"/>
        <v>250.00000021242937</v>
      </c>
      <c r="K75" s="7">
        <f t="shared" si="4"/>
        <v>249.99999978757046</v>
      </c>
      <c r="L75" s="9">
        <f t="shared" si="5"/>
        <v>149.9999915028254</v>
      </c>
    </row>
    <row r="76" spans="1:12" ht="12.75">
      <c r="A76" s="6">
        <v>73</v>
      </c>
      <c r="B76" s="6">
        <v>248</v>
      </c>
      <c r="C76" s="6">
        <v>248</v>
      </c>
      <c r="D76" s="6">
        <v>268</v>
      </c>
      <c r="E76" s="6">
        <v>267</v>
      </c>
      <c r="F76" s="6">
        <v>252</v>
      </c>
      <c r="G76" s="6">
        <v>252</v>
      </c>
      <c r="H76" s="6">
        <v>232</v>
      </c>
      <c r="I76" s="6">
        <v>233</v>
      </c>
      <c r="J76" s="7">
        <f t="shared" si="3"/>
        <v>250.00000015893963</v>
      </c>
      <c r="K76" s="7">
        <f t="shared" si="4"/>
        <v>249.9999998410602</v>
      </c>
      <c r="L76" s="9">
        <f t="shared" si="5"/>
        <v>620.9999901457431</v>
      </c>
    </row>
    <row r="77" spans="1:12" ht="12.75">
      <c r="A77" s="6">
        <v>74</v>
      </c>
      <c r="B77" s="6">
        <v>238</v>
      </c>
      <c r="C77" s="6">
        <v>240</v>
      </c>
      <c r="D77" s="6">
        <v>253</v>
      </c>
      <c r="E77" s="6">
        <v>260</v>
      </c>
      <c r="F77" s="6">
        <v>262</v>
      </c>
      <c r="G77" s="6">
        <v>260</v>
      </c>
      <c r="H77" s="6">
        <v>247</v>
      </c>
      <c r="I77" s="6">
        <v>240</v>
      </c>
      <c r="J77" s="7">
        <f t="shared" si="3"/>
        <v>250.0000001189186</v>
      </c>
      <c r="K77" s="7">
        <f t="shared" si="4"/>
        <v>249.99999988108118</v>
      </c>
      <c r="L77" s="9">
        <f t="shared" si="5"/>
        <v>353.00000214053466</v>
      </c>
    </row>
    <row r="78" spans="1:12" ht="12.75">
      <c r="A78" s="6">
        <v>75</v>
      </c>
      <c r="B78" s="6">
        <v>251</v>
      </c>
      <c r="C78" s="6">
        <v>245</v>
      </c>
      <c r="D78" s="6">
        <v>250</v>
      </c>
      <c r="E78" s="6">
        <v>266</v>
      </c>
      <c r="F78" s="6">
        <v>249</v>
      </c>
      <c r="G78" s="6">
        <v>255</v>
      </c>
      <c r="H78" s="6">
        <v>250</v>
      </c>
      <c r="I78" s="6">
        <v>234</v>
      </c>
      <c r="J78" s="7">
        <f t="shared" si="3"/>
        <v>250.00000008897487</v>
      </c>
      <c r="K78" s="7">
        <f t="shared" si="4"/>
        <v>249.9999999110249</v>
      </c>
      <c r="L78" s="9">
        <f t="shared" si="5"/>
        <v>281.9999978646031</v>
      </c>
    </row>
    <row r="79" spans="1:12" ht="12.75">
      <c r="A79" s="6">
        <v>76</v>
      </c>
      <c r="B79" s="6">
        <v>245</v>
      </c>
      <c r="C79" s="6">
        <v>245</v>
      </c>
      <c r="D79" s="6">
        <v>260</v>
      </c>
      <c r="E79" s="6">
        <v>261</v>
      </c>
      <c r="F79" s="6">
        <v>255</v>
      </c>
      <c r="G79" s="6">
        <v>255</v>
      </c>
      <c r="H79" s="6">
        <v>240</v>
      </c>
      <c r="I79" s="6">
        <v>239</v>
      </c>
      <c r="J79" s="7">
        <f t="shared" si="3"/>
        <v>250.00000006657098</v>
      </c>
      <c r="K79" s="7">
        <f t="shared" si="4"/>
        <v>249.99999993342882</v>
      </c>
      <c r="L79" s="9">
        <f t="shared" si="5"/>
        <v>270.9999985354385</v>
      </c>
    </row>
    <row r="80" spans="1:12" ht="12.75">
      <c r="A80" s="6">
        <v>77</v>
      </c>
      <c r="B80" s="6">
        <v>244</v>
      </c>
      <c r="C80" s="6">
        <v>241</v>
      </c>
      <c r="D80" s="6">
        <v>254</v>
      </c>
      <c r="E80" s="6">
        <v>261</v>
      </c>
      <c r="F80" s="6">
        <v>256</v>
      </c>
      <c r="G80" s="6">
        <v>259</v>
      </c>
      <c r="H80" s="6">
        <v>246</v>
      </c>
      <c r="I80" s="6">
        <v>239</v>
      </c>
      <c r="J80" s="7">
        <f t="shared" si="3"/>
        <v>250.0000000498084</v>
      </c>
      <c r="K80" s="7">
        <f t="shared" si="4"/>
        <v>249.9999999501914</v>
      </c>
      <c r="L80" s="9">
        <f t="shared" si="5"/>
        <v>254</v>
      </c>
    </row>
    <row r="81" spans="1:12" ht="12.75">
      <c r="A81" s="6">
        <v>78</v>
      </c>
      <c r="B81" s="6">
        <v>259</v>
      </c>
      <c r="C81" s="6">
        <v>233</v>
      </c>
      <c r="D81" s="6">
        <v>256</v>
      </c>
      <c r="E81" s="6">
        <v>266</v>
      </c>
      <c r="F81" s="6">
        <v>241</v>
      </c>
      <c r="G81" s="6">
        <v>267</v>
      </c>
      <c r="H81" s="6">
        <v>244</v>
      </c>
      <c r="I81" s="6">
        <v>234</v>
      </c>
      <c r="J81" s="7">
        <f t="shared" si="3"/>
        <v>250.0000000372666</v>
      </c>
      <c r="K81" s="7">
        <f t="shared" si="4"/>
        <v>249.9999999627332</v>
      </c>
      <c r="L81" s="9">
        <f t="shared" si="5"/>
        <v>661.9999989565351</v>
      </c>
    </row>
    <row r="82" spans="1:12" ht="12.75">
      <c r="A82" s="6">
        <v>79</v>
      </c>
      <c r="B82" s="6">
        <v>255</v>
      </c>
      <c r="C82" s="6">
        <v>247</v>
      </c>
      <c r="D82" s="6">
        <v>246</v>
      </c>
      <c r="E82" s="6">
        <v>267</v>
      </c>
      <c r="F82" s="6">
        <v>245</v>
      </c>
      <c r="G82" s="6">
        <v>253</v>
      </c>
      <c r="H82" s="6">
        <v>254</v>
      </c>
      <c r="I82" s="6">
        <v>233</v>
      </c>
      <c r="J82" s="7">
        <f t="shared" si="3"/>
        <v>250.00000002788286</v>
      </c>
      <c r="K82" s="7">
        <f t="shared" si="4"/>
        <v>249.99999997211694</v>
      </c>
      <c r="L82" s="9">
        <f t="shared" si="5"/>
        <v>338.99999916351413</v>
      </c>
    </row>
    <row r="83" spans="1:12" ht="12.75">
      <c r="A83" s="6">
        <v>80</v>
      </c>
      <c r="B83" s="6">
        <v>252</v>
      </c>
      <c r="C83" s="6">
        <v>250</v>
      </c>
      <c r="D83" s="6">
        <v>238</v>
      </c>
      <c r="E83" s="6">
        <v>265</v>
      </c>
      <c r="F83" s="6">
        <v>248</v>
      </c>
      <c r="G83" s="6">
        <v>250</v>
      </c>
      <c r="H83" s="6">
        <v>262</v>
      </c>
      <c r="I83" s="6">
        <v>235</v>
      </c>
      <c r="J83" s="7">
        <f t="shared" si="3"/>
        <v>250.00000002086193</v>
      </c>
      <c r="K83" s="7">
        <f t="shared" si="4"/>
        <v>249.99999997913787</v>
      </c>
      <c r="L83" s="9">
        <f t="shared" si="5"/>
        <v>372.9999997913807</v>
      </c>
    </row>
    <row r="84" spans="1:12" ht="12.75">
      <c r="A84" s="6">
        <v>81</v>
      </c>
      <c r="B84" s="6">
        <v>268</v>
      </c>
      <c r="C84" s="6">
        <v>251</v>
      </c>
      <c r="D84" s="6">
        <v>230</v>
      </c>
      <c r="E84" s="6">
        <v>268</v>
      </c>
      <c r="F84" s="6">
        <v>232</v>
      </c>
      <c r="G84" s="6">
        <v>249</v>
      </c>
      <c r="H84" s="6">
        <v>270</v>
      </c>
      <c r="I84" s="6">
        <v>232</v>
      </c>
      <c r="J84" s="7">
        <f t="shared" si="3"/>
        <v>250.0000000156089</v>
      </c>
      <c r="K84" s="7">
        <f t="shared" si="4"/>
        <v>249.9999999843909</v>
      </c>
      <c r="L84" s="9">
        <f t="shared" si="5"/>
        <v>1048.9999994692976</v>
      </c>
    </row>
    <row r="85" spans="1:12" ht="12.75">
      <c r="A85" s="6">
        <v>82</v>
      </c>
      <c r="B85" s="6">
        <v>264</v>
      </c>
      <c r="C85" s="6">
        <v>253</v>
      </c>
      <c r="D85" s="6">
        <v>238</v>
      </c>
      <c r="E85" s="6">
        <v>244</v>
      </c>
      <c r="F85" s="6">
        <v>236</v>
      </c>
      <c r="G85" s="6">
        <v>247</v>
      </c>
      <c r="H85" s="6">
        <v>262</v>
      </c>
      <c r="I85" s="6">
        <v>256</v>
      </c>
      <c r="J85" s="7">
        <f t="shared" si="3"/>
        <v>250.00000001167854</v>
      </c>
      <c r="K85" s="7">
        <f t="shared" si="4"/>
        <v>249.99999998832126</v>
      </c>
      <c r="L85" s="9">
        <f t="shared" si="5"/>
        <v>385.0000000233571</v>
      </c>
    </row>
    <row r="86" spans="1:12" ht="12.75">
      <c r="A86" s="6">
        <v>83</v>
      </c>
      <c r="B86" s="6">
        <v>264</v>
      </c>
      <c r="C86" s="6">
        <v>250</v>
      </c>
      <c r="D86" s="6">
        <v>230</v>
      </c>
      <c r="E86" s="6">
        <v>237</v>
      </c>
      <c r="F86" s="6">
        <v>236</v>
      </c>
      <c r="G86" s="6">
        <v>250</v>
      </c>
      <c r="H86" s="6">
        <v>270</v>
      </c>
      <c r="I86" s="6">
        <v>263</v>
      </c>
      <c r="J86" s="7">
        <f t="shared" si="3"/>
        <v>250.00000000873786</v>
      </c>
      <c r="K86" s="7">
        <f t="shared" si="4"/>
        <v>249.99999999126192</v>
      </c>
      <c r="L86" s="9">
        <f t="shared" si="5"/>
        <v>765.0000003320386</v>
      </c>
    </row>
    <row r="87" spans="1:12" ht="12.75">
      <c r="A87" s="6">
        <v>84</v>
      </c>
      <c r="B87" s="6">
        <v>259</v>
      </c>
      <c r="C87" s="6">
        <v>259</v>
      </c>
      <c r="D87" s="6">
        <v>230</v>
      </c>
      <c r="E87" s="6">
        <v>236</v>
      </c>
      <c r="F87" s="6">
        <v>241</v>
      </c>
      <c r="G87" s="6">
        <v>241</v>
      </c>
      <c r="H87" s="6">
        <v>270</v>
      </c>
      <c r="I87" s="6">
        <v>264</v>
      </c>
      <c r="J87" s="7">
        <f t="shared" si="3"/>
        <v>250.00000000653765</v>
      </c>
      <c r="K87" s="7">
        <f t="shared" si="4"/>
        <v>249.99999999346215</v>
      </c>
      <c r="L87" s="9">
        <f t="shared" si="5"/>
        <v>758.0000002092047</v>
      </c>
    </row>
    <row r="88" spans="1:12" ht="12.75">
      <c r="A88" s="6">
        <v>85</v>
      </c>
      <c r="B88" s="6">
        <v>254</v>
      </c>
      <c r="C88" s="6">
        <v>259</v>
      </c>
      <c r="D88" s="6">
        <v>233</v>
      </c>
      <c r="E88" s="6">
        <v>242</v>
      </c>
      <c r="F88" s="6">
        <v>246</v>
      </c>
      <c r="G88" s="6">
        <v>241</v>
      </c>
      <c r="H88" s="6">
        <v>267</v>
      </c>
      <c r="I88" s="6">
        <v>258</v>
      </c>
      <c r="J88" s="7">
        <f t="shared" si="3"/>
        <v>250.00000000489143</v>
      </c>
      <c r="K88" s="7">
        <f t="shared" si="4"/>
        <v>249.99999999510834</v>
      </c>
      <c r="L88" s="9">
        <f t="shared" si="5"/>
        <v>450.0000001173944</v>
      </c>
    </row>
    <row r="89" spans="1:12" ht="12.75">
      <c r="A89" s="6">
        <v>86</v>
      </c>
      <c r="B89" s="6">
        <v>239</v>
      </c>
      <c r="C89" s="6">
        <v>263</v>
      </c>
      <c r="D89" s="6">
        <v>234</v>
      </c>
      <c r="E89" s="6">
        <v>241</v>
      </c>
      <c r="F89" s="6">
        <v>261</v>
      </c>
      <c r="G89" s="6">
        <v>237</v>
      </c>
      <c r="H89" s="6">
        <v>266</v>
      </c>
      <c r="I89" s="6">
        <v>259</v>
      </c>
      <c r="J89" s="7">
        <f t="shared" si="3"/>
        <v>250.00000000365972</v>
      </c>
      <c r="K89" s="7">
        <f t="shared" si="4"/>
        <v>249.99999999634002</v>
      </c>
      <c r="L89" s="9">
        <f t="shared" si="5"/>
        <v>627.0000001683472</v>
      </c>
    </row>
    <row r="90" spans="1:12" ht="12.75">
      <c r="A90" s="6">
        <v>87</v>
      </c>
      <c r="B90" s="6">
        <v>251</v>
      </c>
      <c r="C90" s="6">
        <v>256</v>
      </c>
      <c r="D90" s="6">
        <v>250</v>
      </c>
      <c r="E90" s="6">
        <v>228</v>
      </c>
      <c r="F90" s="6">
        <v>249</v>
      </c>
      <c r="G90" s="6">
        <v>244</v>
      </c>
      <c r="H90" s="6">
        <v>250</v>
      </c>
      <c r="I90" s="6">
        <v>272</v>
      </c>
      <c r="J90" s="7">
        <f t="shared" si="3"/>
        <v>250.00000000273815</v>
      </c>
      <c r="K90" s="7">
        <f t="shared" si="4"/>
        <v>249.99999999726157</v>
      </c>
      <c r="L90" s="9">
        <f t="shared" si="5"/>
        <v>521.0000000821444</v>
      </c>
    </row>
    <row r="91" spans="1:12" ht="12.75">
      <c r="A91" s="6">
        <v>88</v>
      </c>
      <c r="B91" s="6">
        <v>244</v>
      </c>
      <c r="C91" s="6">
        <v>256</v>
      </c>
      <c r="D91" s="6">
        <v>258</v>
      </c>
      <c r="E91" s="6">
        <v>232</v>
      </c>
      <c r="F91" s="6">
        <v>256</v>
      </c>
      <c r="G91" s="6">
        <v>244</v>
      </c>
      <c r="H91" s="6">
        <v>242</v>
      </c>
      <c r="I91" s="6">
        <v>268</v>
      </c>
      <c r="J91" s="7">
        <f t="shared" si="3"/>
        <v>250.00000000204867</v>
      </c>
      <c r="K91" s="7">
        <f t="shared" si="4"/>
        <v>249.99999999795105</v>
      </c>
      <c r="L91" s="9">
        <f t="shared" si="5"/>
        <v>460.0000000409733</v>
      </c>
    </row>
    <row r="92" spans="1:12" ht="12.75">
      <c r="A92" s="6">
        <v>89</v>
      </c>
      <c r="B92" s="6">
        <v>239</v>
      </c>
      <c r="C92" s="6">
        <v>260</v>
      </c>
      <c r="D92" s="6">
        <v>254</v>
      </c>
      <c r="E92" s="6">
        <v>243</v>
      </c>
      <c r="F92" s="6">
        <v>261</v>
      </c>
      <c r="G92" s="6">
        <v>240</v>
      </c>
      <c r="H92" s="6">
        <v>246</v>
      </c>
      <c r="I92" s="6">
        <v>257</v>
      </c>
      <c r="J92" s="7">
        <f t="shared" si="3"/>
        <v>250.00000000153278</v>
      </c>
      <c r="K92" s="7">
        <f t="shared" si="4"/>
        <v>249.99999999846696</v>
      </c>
      <c r="L92" s="9">
        <f t="shared" si="5"/>
        <v>286.00000001226226</v>
      </c>
    </row>
    <row r="93" spans="1:12" ht="12.75">
      <c r="A93" s="6">
        <v>90</v>
      </c>
      <c r="B93" s="6">
        <v>247</v>
      </c>
      <c r="C93" s="6">
        <v>266</v>
      </c>
      <c r="D93" s="6">
        <v>248</v>
      </c>
      <c r="E93" s="6">
        <v>241</v>
      </c>
      <c r="F93" s="6">
        <v>253</v>
      </c>
      <c r="G93" s="6">
        <v>234</v>
      </c>
      <c r="H93" s="6">
        <v>252</v>
      </c>
      <c r="I93" s="6">
        <v>259</v>
      </c>
      <c r="J93" s="7">
        <f t="shared" si="3"/>
        <v>250.0000000011468</v>
      </c>
      <c r="K93" s="7">
        <f t="shared" si="4"/>
        <v>249.99999999885296</v>
      </c>
      <c r="L93" s="9">
        <f t="shared" si="5"/>
        <v>349.99999999541285</v>
      </c>
    </row>
    <row r="94" spans="1:12" ht="12.75">
      <c r="A94" s="6">
        <v>91</v>
      </c>
      <c r="B94" s="6">
        <v>246</v>
      </c>
      <c r="C94" s="6">
        <v>258</v>
      </c>
      <c r="D94" s="6">
        <v>249</v>
      </c>
      <c r="E94" s="6">
        <v>242</v>
      </c>
      <c r="F94" s="6">
        <v>254</v>
      </c>
      <c r="G94" s="6">
        <v>242</v>
      </c>
      <c r="H94" s="6">
        <v>251</v>
      </c>
      <c r="I94" s="6">
        <v>258</v>
      </c>
      <c r="J94" s="7">
        <f t="shared" si="3"/>
        <v>250.000000000858</v>
      </c>
      <c r="K94" s="7">
        <f t="shared" si="4"/>
        <v>249.99999999914172</v>
      </c>
      <c r="L94" s="9">
        <f t="shared" si="5"/>
        <v>145.00000000857995</v>
      </c>
    </row>
    <row r="95" spans="1:12" ht="12.75">
      <c r="A95" s="6">
        <v>92</v>
      </c>
      <c r="B95" s="6">
        <v>238</v>
      </c>
      <c r="C95" s="6">
        <v>243</v>
      </c>
      <c r="D95" s="6">
        <v>252</v>
      </c>
      <c r="E95" s="6">
        <v>245</v>
      </c>
      <c r="F95" s="6">
        <v>262</v>
      </c>
      <c r="G95" s="6">
        <v>257</v>
      </c>
      <c r="H95" s="6">
        <v>248</v>
      </c>
      <c r="I95" s="6">
        <v>255</v>
      </c>
      <c r="J95" s="7">
        <f t="shared" si="3"/>
        <v>250.0000000006419</v>
      </c>
      <c r="K95" s="7">
        <f t="shared" si="4"/>
        <v>249.9999999993578</v>
      </c>
      <c r="L95" s="9">
        <f t="shared" si="5"/>
        <v>222.0000000282438</v>
      </c>
    </row>
    <row r="96" spans="1:12" ht="12.75">
      <c r="A96" s="6">
        <v>93</v>
      </c>
      <c r="B96" s="6">
        <v>239</v>
      </c>
      <c r="C96" s="6">
        <v>248</v>
      </c>
      <c r="D96" s="6">
        <v>246</v>
      </c>
      <c r="E96" s="6">
        <v>264</v>
      </c>
      <c r="F96" s="6">
        <v>261</v>
      </c>
      <c r="G96" s="6">
        <v>252</v>
      </c>
      <c r="H96" s="6">
        <v>254</v>
      </c>
      <c r="I96" s="6">
        <v>236</v>
      </c>
      <c r="J96" s="7">
        <f t="shared" si="3"/>
        <v>250.0000000004802</v>
      </c>
      <c r="K96" s="7">
        <f t="shared" si="4"/>
        <v>249.9999999995195</v>
      </c>
      <c r="L96" s="9">
        <f t="shared" si="5"/>
        <v>337.0000000028813</v>
      </c>
    </row>
    <row r="97" spans="1:12" ht="12.75">
      <c r="A97" s="6">
        <v>94</v>
      </c>
      <c r="B97" s="6">
        <v>248</v>
      </c>
      <c r="C97" s="6">
        <v>239</v>
      </c>
      <c r="D97" s="6">
        <v>245</v>
      </c>
      <c r="E97" s="6">
        <v>269</v>
      </c>
      <c r="F97" s="6">
        <v>252</v>
      </c>
      <c r="G97" s="6">
        <v>261</v>
      </c>
      <c r="H97" s="6">
        <v>255</v>
      </c>
      <c r="I97" s="6">
        <v>231</v>
      </c>
      <c r="J97" s="7">
        <f t="shared" si="3"/>
        <v>250.00000000035928</v>
      </c>
      <c r="K97" s="7">
        <f t="shared" si="4"/>
        <v>249.99999999964044</v>
      </c>
      <c r="L97" s="9">
        <f t="shared" si="5"/>
        <v>510.99999999928144</v>
      </c>
    </row>
    <row r="98" spans="1:12" ht="12.75">
      <c r="A98" s="6">
        <v>95</v>
      </c>
      <c r="B98" s="6">
        <v>248</v>
      </c>
      <c r="C98" s="6">
        <v>239</v>
      </c>
      <c r="D98" s="6">
        <v>253</v>
      </c>
      <c r="E98" s="6">
        <v>269</v>
      </c>
      <c r="F98" s="6">
        <v>252</v>
      </c>
      <c r="G98" s="6">
        <v>261</v>
      </c>
      <c r="H98" s="6">
        <v>247</v>
      </c>
      <c r="I98" s="6">
        <v>231</v>
      </c>
      <c r="J98" s="7">
        <f t="shared" si="3"/>
        <v>250.00000000026876</v>
      </c>
      <c r="K98" s="7">
        <f t="shared" si="4"/>
        <v>249.99999999973096</v>
      </c>
      <c r="L98" s="9">
        <f t="shared" si="5"/>
        <v>494.9999999951624</v>
      </c>
    </row>
    <row r="99" spans="1:12" ht="12.75">
      <c r="A99" s="6">
        <v>96</v>
      </c>
      <c r="B99" s="6">
        <v>244</v>
      </c>
      <c r="C99" s="6">
        <v>249</v>
      </c>
      <c r="D99" s="6">
        <v>253</v>
      </c>
      <c r="E99" s="6">
        <v>273</v>
      </c>
      <c r="F99" s="6">
        <v>256</v>
      </c>
      <c r="G99" s="6">
        <v>251</v>
      </c>
      <c r="H99" s="6">
        <v>247</v>
      </c>
      <c r="I99" s="6">
        <v>227</v>
      </c>
      <c r="J99" s="7">
        <f t="shared" si="3"/>
        <v>250.00000000020103</v>
      </c>
      <c r="K99" s="7">
        <f t="shared" si="4"/>
        <v>249.9999999997987</v>
      </c>
      <c r="L99" s="9">
        <f t="shared" si="5"/>
        <v>574.999999992361</v>
      </c>
    </row>
    <row r="100" spans="1:12" ht="12.75">
      <c r="A100" s="6">
        <v>97</v>
      </c>
      <c r="B100" s="6">
        <v>244</v>
      </c>
      <c r="C100" s="6">
        <v>253</v>
      </c>
      <c r="D100" s="6">
        <v>247</v>
      </c>
      <c r="E100" s="6">
        <v>262</v>
      </c>
      <c r="F100" s="6">
        <v>256</v>
      </c>
      <c r="G100" s="6">
        <v>247</v>
      </c>
      <c r="H100" s="6">
        <v>253</v>
      </c>
      <c r="I100" s="6">
        <v>238</v>
      </c>
      <c r="J100" s="7">
        <f t="shared" si="3"/>
        <v>250.00000000015038</v>
      </c>
      <c r="K100" s="7">
        <f t="shared" si="4"/>
        <v>249.99999999984934</v>
      </c>
      <c r="L100" s="9">
        <f t="shared" si="5"/>
        <v>197.99999999819545</v>
      </c>
    </row>
    <row r="101" spans="1:12" ht="12.75">
      <c r="A101" s="6">
        <v>98</v>
      </c>
      <c r="B101" s="6">
        <v>235</v>
      </c>
      <c r="C101" s="6">
        <v>251</v>
      </c>
      <c r="D101" s="6">
        <v>256</v>
      </c>
      <c r="E101" s="6">
        <v>265</v>
      </c>
      <c r="F101" s="6">
        <v>265</v>
      </c>
      <c r="G101" s="6">
        <v>249</v>
      </c>
      <c r="H101" s="6">
        <v>244</v>
      </c>
      <c r="I101" s="6">
        <v>235</v>
      </c>
      <c r="J101" s="7">
        <f>J100-fraction*J100+fraction*K100</f>
        <v>250.0000000001125</v>
      </c>
      <c r="K101" s="7">
        <f>K100+fraction*J100-fraction*K100</f>
        <v>249.99999999988722</v>
      </c>
      <c r="L101" s="9">
        <f t="shared" si="5"/>
        <v>486.9999999984251</v>
      </c>
    </row>
    <row r="102" spans="1:12" ht="12.75">
      <c r="A102" s="6">
        <v>99</v>
      </c>
      <c r="B102" s="6">
        <v>239</v>
      </c>
      <c r="C102" s="6">
        <v>262</v>
      </c>
      <c r="D102" s="6">
        <v>258</v>
      </c>
      <c r="E102" s="6">
        <v>253</v>
      </c>
      <c r="F102" s="6">
        <v>261</v>
      </c>
      <c r="G102" s="6">
        <v>238</v>
      </c>
      <c r="H102" s="6">
        <v>242</v>
      </c>
      <c r="I102" s="6">
        <v>247</v>
      </c>
      <c r="J102" s="7">
        <f>J101-fraction*J101+fraction*K101</f>
        <v>250.00000000008413</v>
      </c>
      <c r="K102" s="7">
        <f>K101+fraction*J101-fraction*K101</f>
        <v>249.9999999999156</v>
      </c>
      <c r="L102" s="9">
        <f t="shared" si="5"/>
        <v>337.9999999979809</v>
      </c>
    </row>
    <row r="103" spans="1:12" ht="12.75">
      <c r="A103" s="6">
        <v>100</v>
      </c>
      <c r="B103" s="6">
        <v>240</v>
      </c>
      <c r="C103" s="6">
        <v>273</v>
      </c>
      <c r="D103" s="6">
        <v>254</v>
      </c>
      <c r="E103" s="6">
        <v>261</v>
      </c>
      <c r="F103" s="6">
        <v>260</v>
      </c>
      <c r="G103" s="6">
        <v>227</v>
      </c>
      <c r="H103" s="6">
        <v>246</v>
      </c>
      <c r="I103" s="6">
        <v>239</v>
      </c>
      <c r="J103" s="7">
        <f>J102-fraction*J102+fraction*K102</f>
        <v>250.0000000000629</v>
      </c>
      <c r="K103" s="7">
        <f>K102+fraction*J102-fraction*K102</f>
        <v>249.99999999993682</v>
      </c>
      <c r="L103" s="9">
        <f t="shared" si="5"/>
        <v>765.9999999964778</v>
      </c>
    </row>
  </sheetData>
  <mergeCells count="3">
    <mergeCell ref="B1:E1"/>
    <mergeCell ref="F1:I1"/>
    <mergeCell ref="J1:K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E2">
      <selection activeCell="T7" sqref="T7"/>
    </sheetView>
  </sheetViews>
  <sheetFormatPr defaultColWidth="11.00390625" defaultRowHeight="12.75"/>
  <cols>
    <col min="1" max="11" width="10.75390625" style="6" customWidth="1"/>
  </cols>
  <sheetData>
    <row r="1" spans="1:11" ht="13.5" thickBot="1">
      <c r="A1" s="1"/>
      <c r="B1" s="19" t="s">
        <v>0</v>
      </c>
      <c r="C1" s="20"/>
      <c r="D1" s="20"/>
      <c r="E1" s="21"/>
      <c r="F1" s="19" t="s">
        <v>1</v>
      </c>
      <c r="G1" s="20"/>
      <c r="H1" s="20"/>
      <c r="I1" s="20"/>
      <c r="J1" s="22" t="s">
        <v>2</v>
      </c>
      <c r="K1" s="23"/>
    </row>
    <row r="2" spans="1:16" ht="13.5" thickBo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5" t="s">
        <v>12</v>
      </c>
      <c r="K2" s="5" t="s">
        <v>13</v>
      </c>
      <c r="L2" s="10" t="s">
        <v>21</v>
      </c>
      <c r="N2" s="8" t="s">
        <v>14</v>
      </c>
      <c r="O2">
        <f>0.085+0.0001*P2</f>
        <v>0.0908</v>
      </c>
      <c r="P2" s="12">
        <v>58</v>
      </c>
    </row>
    <row r="3" spans="1:12" ht="13.5" thickBot="1">
      <c r="A3" s="6">
        <v>0</v>
      </c>
      <c r="B3" s="6">
        <v>500</v>
      </c>
      <c r="C3" s="6">
        <v>500</v>
      </c>
      <c r="D3" s="6">
        <v>500</v>
      </c>
      <c r="E3" s="6">
        <v>500</v>
      </c>
      <c r="F3" s="6">
        <v>0</v>
      </c>
      <c r="G3" s="6">
        <v>0</v>
      </c>
      <c r="H3" s="6">
        <v>0</v>
      </c>
      <c r="I3" s="6">
        <v>0</v>
      </c>
      <c r="J3" s="6">
        <v>500</v>
      </c>
      <c r="K3" s="6">
        <v>0</v>
      </c>
      <c r="L3" s="11">
        <f>SUM(L4:L102)</f>
        <v>36273.005855683994</v>
      </c>
    </row>
    <row r="4" spans="1:12" ht="12.75">
      <c r="A4" s="6">
        <v>1</v>
      </c>
      <c r="B4" s="6">
        <v>455</v>
      </c>
      <c r="C4" s="6">
        <v>456</v>
      </c>
      <c r="D4" s="6">
        <v>461</v>
      </c>
      <c r="E4" s="6">
        <v>469</v>
      </c>
      <c r="F4" s="6">
        <v>45</v>
      </c>
      <c r="G4" s="6">
        <v>44</v>
      </c>
      <c r="H4" s="6">
        <v>39</v>
      </c>
      <c r="I4" s="6">
        <v>31</v>
      </c>
      <c r="J4" s="7">
        <f>J3-fraction*J3+reverse*K3</f>
        <v>454.6</v>
      </c>
      <c r="K4" s="7">
        <f>K3+fraction*J3-reverse*K3</f>
        <v>45.400000000000006</v>
      </c>
      <c r="L4" s="9">
        <f>(J4-B4)^2+(J4-C4)^2+(J4-D4)^2+(J4-E4)^2</f>
        <v>250.43999999999897</v>
      </c>
    </row>
    <row r="5" spans="1:14" ht="12.75">
      <c r="A5" s="6">
        <v>2</v>
      </c>
      <c r="B5" s="6">
        <v>410</v>
      </c>
      <c r="C5" s="6">
        <v>416</v>
      </c>
      <c r="D5" s="6">
        <v>428</v>
      </c>
      <c r="E5" s="6">
        <v>420</v>
      </c>
      <c r="F5" s="6">
        <v>90</v>
      </c>
      <c r="G5" s="6">
        <v>84</v>
      </c>
      <c r="H5" s="6">
        <v>72</v>
      </c>
      <c r="I5" s="6">
        <v>80</v>
      </c>
      <c r="J5" s="7">
        <f aca="true" t="shared" si="0" ref="J5:J68">J4-fraction*J4+reverse*K4</f>
        <v>415.38347999999996</v>
      </c>
      <c r="K5" s="7">
        <f aca="true" t="shared" si="1" ref="K5:K68">K4+fraction*J4-reverse*K4</f>
        <v>84.61652000000001</v>
      </c>
      <c r="L5" s="9">
        <f aca="true" t="shared" si="2" ref="L5:L68">(J5-B5)^2+(J5-C5)^2+(J5-D5)^2+(J5-E5)^2</f>
        <v>209.85078764160093</v>
      </c>
      <c r="N5" t="s">
        <v>23</v>
      </c>
    </row>
    <row r="6" spans="1:16" ht="12.75">
      <c r="A6" s="6">
        <v>3</v>
      </c>
      <c r="B6" s="6">
        <v>382</v>
      </c>
      <c r="C6" s="6">
        <v>384</v>
      </c>
      <c r="D6" s="6">
        <v>392</v>
      </c>
      <c r="E6" s="6">
        <v>380</v>
      </c>
      <c r="F6" s="6">
        <v>118</v>
      </c>
      <c r="G6" s="6">
        <v>116</v>
      </c>
      <c r="H6" s="6">
        <v>108</v>
      </c>
      <c r="I6" s="6">
        <v>120</v>
      </c>
      <c r="J6" s="7">
        <f t="shared" si="0"/>
        <v>381.508250024</v>
      </c>
      <c r="K6" s="7">
        <f t="shared" si="1"/>
        <v>118.49174997600001</v>
      </c>
      <c r="L6" s="9">
        <f t="shared" si="2"/>
        <v>118.80227167558387</v>
      </c>
      <c r="N6" s="13" t="s">
        <v>22</v>
      </c>
      <c r="O6">
        <f>fraction/2</f>
        <v>0.0454</v>
      </c>
      <c r="P6">
        <v>6</v>
      </c>
    </row>
    <row r="7" spans="1:12" ht="12.75">
      <c r="A7" s="6">
        <v>4</v>
      </c>
      <c r="B7" s="6">
        <v>356</v>
      </c>
      <c r="C7" s="6">
        <v>350</v>
      </c>
      <c r="D7" s="6">
        <v>356</v>
      </c>
      <c r="E7" s="6">
        <v>362</v>
      </c>
      <c r="F7" s="6">
        <v>144</v>
      </c>
      <c r="G7" s="6">
        <v>150</v>
      </c>
      <c r="H7" s="6">
        <v>144</v>
      </c>
      <c r="I7" s="6">
        <v>138</v>
      </c>
      <c r="J7" s="7">
        <f t="shared" si="0"/>
        <v>352.2468263707312</v>
      </c>
      <c r="K7" s="7">
        <f t="shared" si="1"/>
        <v>147.7531736292688</v>
      </c>
      <c r="L7" s="9">
        <f t="shared" si="2"/>
        <v>128.34524916575538</v>
      </c>
    </row>
    <row r="8" spans="1:12" ht="12.75">
      <c r="A8" s="6">
        <v>5</v>
      </c>
      <c r="B8" s="6">
        <v>319</v>
      </c>
      <c r="C8" s="6">
        <v>327</v>
      </c>
      <c r="D8" s="6">
        <v>334</v>
      </c>
      <c r="E8" s="6">
        <v>336</v>
      </c>
      <c r="F8" s="6">
        <v>181</v>
      </c>
      <c r="G8" s="6">
        <v>173</v>
      </c>
      <c r="H8" s="6">
        <v>166</v>
      </c>
      <c r="I8" s="6">
        <v>164</v>
      </c>
      <c r="J8" s="7">
        <f t="shared" si="0"/>
        <v>326.9708086190376</v>
      </c>
      <c r="K8" s="7">
        <f t="shared" si="1"/>
        <v>173.02919138096237</v>
      </c>
      <c r="L8" s="9">
        <f t="shared" si="2"/>
        <v>194.47047064228838</v>
      </c>
    </row>
    <row r="9" spans="1:12" ht="12.75">
      <c r="A9" s="6">
        <v>6</v>
      </c>
      <c r="B9" s="6">
        <v>281</v>
      </c>
      <c r="C9" s="6">
        <v>300</v>
      </c>
      <c r="D9" s="6">
        <v>316</v>
      </c>
      <c r="E9" s="6">
        <v>318</v>
      </c>
      <c r="F9" s="6">
        <v>219</v>
      </c>
      <c r="G9" s="6">
        <v>200</v>
      </c>
      <c r="H9" s="6">
        <v>184</v>
      </c>
      <c r="I9" s="6">
        <v>182</v>
      </c>
      <c r="J9" s="7">
        <f t="shared" si="0"/>
        <v>305.13738448512464</v>
      </c>
      <c r="K9" s="7">
        <f t="shared" si="1"/>
        <v>194.86261551487527</v>
      </c>
      <c r="L9" s="9">
        <f t="shared" si="2"/>
        <v>892.4493428382582</v>
      </c>
    </row>
    <row r="10" spans="1:12" ht="12.75">
      <c r="A10" s="6">
        <v>7</v>
      </c>
      <c r="B10" s="6">
        <v>269</v>
      </c>
      <c r="C10" s="6">
        <v>282</v>
      </c>
      <c r="D10" s="6">
        <v>299</v>
      </c>
      <c r="E10" s="6">
        <v>298</v>
      </c>
      <c r="F10" s="6">
        <v>231</v>
      </c>
      <c r="G10" s="6">
        <v>218</v>
      </c>
      <c r="H10" s="6">
        <v>201</v>
      </c>
      <c r="I10" s="6">
        <v>202</v>
      </c>
      <c r="J10" s="7">
        <f t="shared" si="0"/>
        <v>286.27767271825064</v>
      </c>
      <c r="K10" s="7">
        <f t="shared" si="1"/>
        <v>213.72232728174927</v>
      </c>
      <c r="L10" s="9">
        <f t="shared" si="2"/>
        <v>616.0870268078377</v>
      </c>
    </row>
    <row r="11" spans="1:12" ht="12.75">
      <c r="A11" s="6">
        <v>8</v>
      </c>
      <c r="B11" s="6">
        <v>250</v>
      </c>
      <c r="C11" s="6">
        <v>278</v>
      </c>
      <c r="D11" s="6">
        <v>292</v>
      </c>
      <c r="E11" s="6">
        <v>285</v>
      </c>
      <c r="F11" s="6">
        <v>250</v>
      </c>
      <c r="G11" s="6">
        <v>222</v>
      </c>
      <c r="H11" s="6">
        <v>208</v>
      </c>
      <c r="I11" s="6">
        <v>215</v>
      </c>
      <c r="J11" s="7">
        <f t="shared" si="0"/>
        <v>269.9866536940249</v>
      </c>
      <c r="K11" s="7">
        <f t="shared" si="1"/>
        <v>230.013346305975</v>
      </c>
      <c r="L11" s="9">
        <f t="shared" si="2"/>
        <v>1173.6680277942887</v>
      </c>
    </row>
    <row r="12" spans="1:12" ht="12.75">
      <c r="A12" s="6">
        <v>9</v>
      </c>
      <c r="B12" s="6">
        <v>250</v>
      </c>
      <c r="C12" s="6">
        <v>260</v>
      </c>
      <c r="D12" s="6">
        <v>273</v>
      </c>
      <c r="E12" s="6">
        <v>263</v>
      </c>
      <c r="F12" s="6">
        <v>250</v>
      </c>
      <c r="G12" s="6">
        <v>240</v>
      </c>
      <c r="H12" s="6">
        <v>227</v>
      </c>
      <c r="I12" s="6">
        <v>237</v>
      </c>
      <c r="J12" s="7">
        <f t="shared" si="0"/>
        <v>255.9144714608987</v>
      </c>
      <c r="K12" s="7">
        <f t="shared" si="1"/>
        <v>244.08552853910118</v>
      </c>
      <c r="L12" s="9">
        <f t="shared" si="2"/>
        <v>393.79251624445993</v>
      </c>
    </row>
    <row r="13" spans="1:12" ht="12.75">
      <c r="A13" s="6">
        <v>10</v>
      </c>
      <c r="B13" s="6">
        <v>234</v>
      </c>
      <c r="C13" s="6">
        <v>239</v>
      </c>
      <c r="D13" s="6">
        <v>258</v>
      </c>
      <c r="E13" s="6">
        <v>246</v>
      </c>
      <c r="F13" s="6">
        <v>266</v>
      </c>
      <c r="G13" s="6">
        <v>261</v>
      </c>
      <c r="H13" s="6">
        <v>242</v>
      </c>
      <c r="I13" s="6">
        <v>254</v>
      </c>
      <c r="J13" s="7">
        <f t="shared" si="0"/>
        <v>243.7589204479243</v>
      </c>
      <c r="K13" s="7">
        <f t="shared" si="1"/>
        <v>256.24107955207563</v>
      </c>
      <c r="L13" s="9">
        <f t="shared" si="2"/>
        <v>325.7146365058675</v>
      </c>
    </row>
    <row r="14" spans="1:12" ht="12.75">
      <c r="A14" s="6">
        <v>11</v>
      </c>
      <c r="B14" s="6">
        <v>220</v>
      </c>
      <c r="C14" s="6">
        <v>227</v>
      </c>
      <c r="D14" s="6">
        <v>243</v>
      </c>
      <c r="E14" s="6">
        <v>238</v>
      </c>
      <c r="F14" s="6">
        <v>280</v>
      </c>
      <c r="G14" s="6">
        <v>273</v>
      </c>
      <c r="H14" s="6">
        <v>257</v>
      </c>
      <c r="I14" s="6">
        <v>262</v>
      </c>
      <c r="J14" s="7">
        <f t="shared" si="0"/>
        <v>233.258955482917</v>
      </c>
      <c r="K14" s="7">
        <f t="shared" si="1"/>
        <v>266.7410445170829</v>
      </c>
      <c r="L14" s="9">
        <f t="shared" si="2"/>
        <v>332.33987563186713</v>
      </c>
    </row>
    <row r="15" spans="1:12" ht="12.75">
      <c r="A15" s="6">
        <v>12</v>
      </c>
      <c r="B15" s="6">
        <v>204</v>
      </c>
      <c r="C15" s="6">
        <v>210</v>
      </c>
      <c r="D15" s="6">
        <v>239</v>
      </c>
      <c r="E15" s="6">
        <v>238</v>
      </c>
      <c r="F15" s="6">
        <v>296</v>
      </c>
      <c r="G15" s="6">
        <v>290</v>
      </c>
      <c r="H15" s="6">
        <v>261</v>
      </c>
      <c r="I15" s="6">
        <v>262</v>
      </c>
      <c r="J15" s="7">
        <f t="shared" si="0"/>
        <v>224.18908574614372</v>
      </c>
      <c r="K15" s="7">
        <f t="shared" si="1"/>
        <v>275.81091425385625</v>
      </c>
      <c r="L15" s="9">
        <f t="shared" si="2"/>
        <v>1019.033871139016</v>
      </c>
    </row>
    <row r="16" spans="1:12" ht="12.75">
      <c r="A16" s="6">
        <v>13</v>
      </c>
      <c r="B16" s="6">
        <v>198</v>
      </c>
      <c r="C16" s="6">
        <v>205</v>
      </c>
      <c r="D16" s="6">
        <v>235</v>
      </c>
      <c r="E16" s="6">
        <v>229</v>
      </c>
      <c r="F16" s="6">
        <v>302</v>
      </c>
      <c r="G16" s="6">
        <v>295</v>
      </c>
      <c r="H16" s="6">
        <v>265</v>
      </c>
      <c r="I16" s="6">
        <v>271</v>
      </c>
      <c r="J16" s="7">
        <f t="shared" si="0"/>
        <v>216.35453226751895</v>
      </c>
      <c r="K16" s="7">
        <f t="shared" si="1"/>
        <v>283.645467732481</v>
      </c>
      <c r="L16" s="9">
        <f t="shared" si="2"/>
        <v>973.3755789097347</v>
      </c>
    </row>
    <row r="17" spans="1:12" ht="12.75">
      <c r="A17" s="6">
        <v>14</v>
      </c>
      <c r="B17" s="6">
        <v>191</v>
      </c>
      <c r="C17" s="6">
        <v>194</v>
      </c>
      <c r="D17" s="6">
        <v>223</v>
      </c>
      <c r="E17" s="6">
        <v>215</v>
      </c>
      <c r="F17" s="6">
        <v>309</v>
      </c>
      <c r="G17" s="6">
        <v>306</v>
      </c>
      <c r="H17" s="6">
        <v>277</v>
      </c>
      <c r="I17" s="6">
        <v>285</v>
      </c>
      <c r="J17" s="7">
        <f t="shared" si="0"/>
        <v>209.58704497268286</v>
      </c>
      <c r="K17" s="7">
        <f t="shared" si="1"/>
        <v>290.4129550273171</v>
      </c>
      <c r="L17" s="9">
        <f t="shared" si="2"/>
        <v>797.6416564895633</v>
      </c>
    </row>
    <row r="18" spans="1:12" ht="12.75">
      <c r="A18" s="6">
        <v>15</v>
      </c>
      <c r="B18" s="6">
        <v>194</v>
      </c>
      <c r="C18" s="6">
        <v>189</v>
      </c>
      <c r="D18" s="6">
        <v>212</v>
      </c>
      <c r="E18" s="6">
        <v>209</v>
      </c>
      <c r="F18" s="6">
        <v>306</v>
      </c>
      <c r="G18" s="6">
        <v>311</v>
      </c>
      <c r="H18" s="6">
        <v>288</v>
      </c>
      <c r="I18" s="6">
        <v>291</v>
      </c>
      <c r="J18" s="7">
        <f t="shared" si="0"/>
        <v>203.74128944740346</v>
      </c>
      <c r="K18" s="7">
        <f t="shared" si="1"/>
        <v>296.2587105525965</v>
      </c>
      <c r="L18" s="9">
        <f t="shared" si="2"/>
        <v>408.05867133778224</v>
      </c>
    </row>
    <row r="19" spans="1:12" ht="12.75">
      <c r="A19" s="6">
        <v>16</v>
      </c>
      <c r="B19" s="6">
        <v>192</v>
      </c>
      <c r="C19" s="6">
        <v>188</v>
      </c>
      <c r="D19" s="6">
        <v>205</v>
      </c>
      <c r="E19" s="6">
        <v>203</v>
      </c>
      <c r="F19" s="6">
        <v>308</v>
      </c>
      <c r="G19" s="6">
        <v>312</v>
      </c>
      <c r="H19" s="6">
        <v>295</v>
      </c>
      <c r="I19" s="6">
        <v>297</v>
      </c>
      <c r="J19" s="7">
        <f t="shared" si="0"/>
        <v>198.69172582466712</v>
      </c>
      <c r="K19" s="7">
        <f t="shared" si="1"/>
        <v>301.3082741753328</v>
      </c>
      <c r="L19" s="9">
        <f t="shared" si="2"/>
        <v>217.44774506338254</v>
      </c>
    </row>
    <row r="20" spans="1:12" ht="12.75">
      <c r="A20" s="6">
        <v>17</v>
      </c>
      <c r="B20" s="6">
        <v>191</v>
      </c>
      <c r="C20" s="6">
        <v>175</v>
      </c>
      <c r="D20" s="6">
        <v>200</v>
      </c>
      <c r="E20" s="6">
        <v>198</v>
      </c>
      <c r="F20" s="6">
        <v>309</v>
      </c>
      <c r="G20" s="6">
        <v>325</v>
      </c>
      <c r="H20" s="6">
        <v>300</v>
      </c>
      <c r="I20" s="6">
        <v>302</v>
      </c>
      <c r="J20" s="7">
        <f t="shared" si="0"/>
        <v>194.32991276734745</v>
      </c>
      <c r="K20" s="7">
        <f t="shared" si="1"/>
        <v>305.67008723265246</v>
      </c>
      <c r="L20" s="9">
        <f t="shared" si="2"/>
        <v>430.35327615257415</v>
      </c>
    </row>
    <row r="21" spans="1:12" ht="12.75">
      <c r="A21" s="6">
        <v>18</v>
      </c>
      <c r="B21" s="6">
        <v>188</v>
      </c>
      <c r="C21" s="6">
        <v>177</v>
      </c>
      <c r="D21" s="6">
        <v>195</v>
      </c>
      <c r="E21" s="6">
        <v>191</v>
      </c>
      <c r="F21" s="6">
        <v>312</v>
      </c>
      <c r="G21" s="6">
        <v>323</v>
      </c>
      <c r="H21" s="6">
        <v>305</v>
      </c>
      <c r="I21" s="6">
        <v>309</v>
      </c>
      <c r="J21" s="7">
        <f t="shared" si="0"/>
        <v>190.56217864843472</v>
      </c>
      <c r="K21" s="7">
        <f t="shared" si="1"/>
        <v>309.43782135156516</v>
      </c>
      <c r="L21" s="9">
        <f t="shared" si="2"/>
        <v>210.3833950028486</v>
      </c>
    </row>
    <row r="22" spans="1:12" ht="12.75">
      <c r="A22" s="6">
        <v>19</v>
      </c>
      <c r="B22" s="6">
        <v>188</v>
      </c>
      <c r="C22" s="6">
        <v>184</v>
      </c>
      <c r="D22" s="6">
        <v>190</v>
      </c>
      <c r="E22" s="6">
        <v>190</v>
      </c>
      <c r="F22" s="6">
        <v>312</v>
      </c>
      <c r="G22" s="6">
        <v>316</v>
      </c>
      <c r="H22" s="6">
        <v>310</v>
      </c>
      <c r="I22" s="6">
        <v>310</v>
      </c>
      <c r="J22" s="7">
        <f t="shared" si="0"/>
        <v>187.30760991651792</v>
      </c>
      <c r="K22" s="7">
        <f t="shared" si="1"/>
        <v>312.69239008348194</v>
      </c>
      <c r="L22" s="9">
        <f t="shared" si="2"/>
        <v>25.917616110817292</v>
      </c>
    </row>
    <row r="23" spans="1:12" ht="12.75">
      <c r="A23" s="6">
        <v>20</v>
      </c>
      <c r="B23" s="6">
        <v>187</v>
      </c>
      <c r="C23" s="6">
        <v>180</v>
      </c>
      <c r="D23" s="6">
        <v>185</v>
      </c>
      <c r="E23" s="6">
        <v>189</v>
      </c>
      <c r="F23" s="6">
        <v>313</v>
      </c>
      <c r="G23" s="6">
        <v>320</v>
      </c>
      <c r="H23" s="6">
        <v>315</v>
      </c>
      <c r="I23" s="6">
        <v>311</v>
      </c>
      <c r="J23" s="7">
        <f t="shared" si="0"/>
        <v>184.49631344588818</v>
      </c>
      <c r="K23" s="7">
        <f t="shared" si="1"/>
        <v>315.5036865541117</v>
      </c>
      <c r="L23" s="9">
        <f t="shared" si="2"/>
        <v>47.02217368739582</v>
      </c>
    </row>
    <row r="24" spans="1:12" ht="12.75">
      <c r="A24" s="6">
        <v>21</v>
      </c>
      <c r="B24" s="6">
        <v>181</v>
      </c>
      <c r="C24" s="6">
        <v>170</v>
      </c>
      <c r="D24" s="6">
        <v>182</v>
      </c>
      <c r="E24" s="6">
        <v>182</v>
      </c>
      <c r="F24" s="6">
        <v>319</v>
      </c>
      <c r="G24" s="6">
        <v>330</v>
      </c>
      <c r="H24" s="6">
        <v>318</v>
      </c>
      <c r="I24" s="6">
        <v>318</v>
      </c>
      <c r="J24" s="7">
        <f t="shared" si="0"/>
        <v>182.0679155545582</v>
      </c>
      <c r="K24" s="7">
        <f t="shared" si="1"/>
        <v>317.93208444544166</v>
      </c>
      <c r="L24" s="9">
        <f t="shared" si="2"/>
        <v>146.78425450871697</v>
      </c>
    </row>
    <row r="25" spans="1:12" ht="12.75">
      <c r="A25" s="6">
        <v>22</v>
      </c>
      <c r="B25" s="6">
        <v>177</v>
      </c>
      <c r="C25" s="6">
        <v>166</v>
      </c>
      <c r="D25" s="6">
        <v>188</v>
      </c>
      <c r="E25" s="6">
        <v>182</v>
      </c>
      <c r="F25" s="6">
        <v>323</v>
      </c>
      <c r="G25" s="6">
        <v>334</v>
      </c>
      <c r="H25" s="6">
        <v>312</v>
      </c>
      <c r="I25" s="6">
        <v>318</v>
      </c>
      <c r="J25" s="7">
        <f t="shared" si="0"/>
        <v>179.9702654560274</v>
      </c>
      <c r="K25" s="7">
        <f t="shared" si="1"/>
        <v>320.0297345439725</v>
      </c>
      <c r="L25" s="9">
        <f t="shared" si="2"/>
        <v>272.5872529568045</v>
      </c>
    </row>
    <row r="26" spans="1:12" ht="12.75">
      <c r="A26" s="6">
        <v>23</v>
      </c>
      <c r="B26" s="6">
        <v>170</v>
      </c>
      <c r="C26" s="6">
        <v>153</v>
      </c>
      <c r="D26" s="6">
        <v>184</v>
      </c>
      <c r="E26" s="6">
        <v>179</v>
      </c>
      <c r="F26" s="6">
        <v>330</v>
      </c>
      <c r="G26" s="6">
        <v>347</v>
      </c>
      <c r="H26" s="6">
        <v>316</v>
      </c>
      <c r="I26" s="6">
        <v>321</v>
      </c>
      <c r="J26" s="7">
        <f t="shared" si="0"/>
        <v>178.15831530091646</v>
      </c>
      <c r="K26" s="7">
        <f t="shared" si="1"/>
        <v>321.84168469908343</v>
      </c>
      <c r="L26" s="9">
        <f t="shared" si="2"/>
        <v>734.3326505856726</v>
      </c>
    </row>
    <row r="27" spans="1:12" ht="12.75">
      <c r="A27" s="6">
        <v>24</v>
      </c>
      <c r="B27" s="6">
        <v>172</v>
      </c>
      <c r="C27" s="6">
        <v>155</v>
      </c>
      <c r="D27" s="6">
        <v>181</v>
      </c>
      <c r="E27" s="6">
        <v>180</v>
      </c>
      <c r="F27" s="6">
        <v>328</v>
      </c>
      <c r="G27" s="6">
        <v>345</v>
      </c>
      <c r="H27" s="6">
        <v>319</v>
      </c>
      <c r="I27" s="6">
        <v>320</v>
      </c>
      <c r="J27" s="7">
        <f t="shared" si="0"/>
        <v>176.59315275693163</v>
      </c>
      <c r="K27" s="7">
        <f t="shared" si="1"/>
        <v>323.4068472430682</v>
      </c>
      <c r="L27" s="9">
        <f t="shared" si="2"/>
        <v>518.3882089940346</v>
      </c>
    </row>
    <row r="28" spans="1:12" ht="12.75">
      <c r="A28" s="6">
        <v>25</v>
      </c>
      <c r="B28" s="6">
        <v>166</v>
      </c>
      <c r="C28" s="6">
        <v>163</v>
      </c>
      <c r="D28" s="6">
        <v>179</v>
      </c>
      <c r="E28" s="6">
        <v>182</v>
      </c>
      <c r="F28" s="6">
        <v>334</v>
      </c>
      <c r="G28" s="6">
        <v>337</v>
      </c>
      <c r="H28" s="6">
        <v>321</v>
      </c>
      <c r="I28" s="6">
        <v>318</v>
      </c>
      <c r="J28" s="7">
        <f t="shared" si="0"/>
        <v>175.24116535143753</v>
      </c>
      <c r="K28" s="7">
        <f t="shared" si="1"/>
        <v>324.7588346485623</v>
      </c>
      <c r="L28" s="9">
        <f t="shared" si="2"/>
        <v>295.05594993568656</v>
      </c>
    </row>
    <row r="29" spans="1:12" ht="12.75">
      <c r="A29" s="6">
        <v>26</v>
      </c>
      <c r="B29" s="6">
        <v>169</v>
      </c>
      <c r="C29" s="6">
        <v>170</v>
      </c>
      <c r="D29" s="6">
        <v>183</v>
      </c>
      <c r="E29" s="6">
        <v>186</v>
      </c>
      <c r="F29" s="6">
        <v>331</v>
      </c>
      <c r="G29" s="6">
        <v>330</v>
      </c>
      <c r="H29" s="6">
        <v>317</v>
      </c>
      <c r="I29" s="6">
        <v>314</v>
      </c>
      <c r="J29" s="7">
        <f t="shared" si="0"/>
        <v>174.07331863057175</v>
      </c>
      <c r="K29" s="7">
        <f t="shared" si="1"/>
        <v>325.9266813694281</v>
      </c>
      <c r="L29" s="9">
        <f t="shared" si="2"/>
        <v>264.2618553526337</v>
      </c>
    </row>
    <row r="30" spans="1:12" ht="12.75">
      <c r="A30" s="6">
        <v>27</v>
      </c>
      <c r="B30" s="6">
        <v>165</v>
      </c>
      <c r="C30" s="6">
        <v>163</v>
      </c>
      <c r="D30" s="6">
        <v>181</v>
      </c>
      <c r="E30" s="6">
        <v>186</v>
      </c>
      <c r="F30" s="6">
        <v>335</v>
      </c>
      <c r="G30" s="6">
        <v>337</v>
      </c>
      <c r="H30" s="6">
        <v>319</v>
      </c>
      <c r="I30" s="6">
        <v>314</v>
      </c>
      <c r="J30" s="7">
        <f t="shared" si="0"/>
        <v>173.06453263308788</v>
      </c>
      <c r="K30" s="7">
        <f t="shared" si="1"/>
        <v>326.935467366912</v>
      </c>
      <c r="L30" s="9">
        <f t="shared" si="2"/>
        <v>396.6294620444057</v>
      </c>
    </row>
    <row r="31" spans="1:12" ht="12.75">
      <c r="A31" s="6">
        <v>28</v>
      </c>
      <c r="B31" s="6">
        <v>160</v>
      </c>
      <c r="C31" s="6">
        <v>160</v>
      </c>
      <c r="D31" s="6">
        <v>178</v>
      </c>
      <c r="E31" s="6">
        <v>179</v>
      </c>
      <c r="F31" s="6">
        <v>340</v>
      </c>
      <c r="G31" s="6">
        <v>340</v>
      </c>
      <c r="H31" s="6">
        <v>322</v>
      </c>
      <c r="I31" s="6">
        <v>321</v>
      </c>
      <c r="J31" s="7">
        <f t="shared" si="0"/>
        <v>172.19314328846133</v>
      </c>
      <c r="K31" s="7">
        <f t="shared" si="1"/>
        <v>327.8068567115386</v>
      </c>
      <c r="L31" s="9">
        <f t="shared" si="2"/>
        <v>377.39836966565986</v>
      </c>
    </row>
    <row r="32" spans="1:12" ht="12.75">
      <c r="A32" s="6">
        <v>29</v>
      </c>
      <c r="B32" s="6">
        <v>154</v>
      </c>
      <c r="C32" s="6">
        <v>161</v>
      </c>
      <c r="D32" s="6">
        <v>170</v>
      </c>
      <c r="E32" s="6">
        <v>169</v>
      </c>
      <c r="F32" s="6">
        <v>346</v>
      </c>
      <c r="G32" s="6">
        <v>339</v>
      </c>
      <c r="H32" s="6">
        <v>330</v>
      </c>
      <c r="I32" s="6">
        <v>331</v>
      </c>
      <c r="J32" s="7">
        <f t="shared" si="0"/>
        <v>171.4404371725729</v>
      </c>
      <c r="K32" s="7">
        <f t="shared" si="1"/>
        <v>328.55956282742704</v>
      </c>
      <c r="L32" s="9">
        <f t="shared" si="2"/>
        <v>421.20216996631007</v>
      </c>
    </row>
    <row r="33" spans="1:12" ht="12.75">
      <c r="A33" s="6">
        <v>30</v>
      </c>
      <c r="B33" s="6">
        <v>147</v>
      </c>
      <c r="C33" s="6">
        <v>163</v>
      </c>
      <c r="D33" s="6">
        <v>175</v>
      </c>
      <c r="E33" s="6">
        <v>167</v>
      </c>
      <c r="F33" s="6">
        <v>353</v>
      </c>
      <c r="G33" s="6">
        <v>337</v>
      </c>
      <c r="H33" s="6">
        <v>325</v>
      </c>
      <c r="I33" s="6">
        <v>333</v>
      </c>
      <c r="J33" s="7">
        <f t="shared" si="0"/>
        <v>170.79024962966847</v>
      </c>
      <c r="K33" s="7">
        <f t="shared" si="1"/>
        <v>329.20975037033145</v>
      </c>
      <c r="L33" s="9">
        <f t="shared" si="2"/>
        <v>658.7519571701987</v>
      </c>
    </row>
    <row r="34" spans="1:12" ht="12.75">
      <c r="A34" s="6">
        <v>31</v>
      </c>
      <c r="B34" s="6">
        <v>152</v>
      </c>
      <c r="C34" s="6">
        <v>164</v>
      </c>
      <c r="D34" s="6">
        <v>178</v>
      </c>
      <c r="E34" s="6">
        <v>168</v>
      </c>
      <c r="F34" s="6">
        <v>348</v>
      </c>
      <c r="G34" s="6">
        <v>336</v>
      </c>
      <c r="H34" s="6">
        <v>322</v>
      </c>
      <c r="I34" s="6">
        <v>332</v>
      </c>
      <c r="J34" s="7">
        <f t="shared" si="0"/>
        <v>170.2286176301076</v>
      </c>
      <c r="K34" s="7">
        <f t="shared" si="1"/>
        <v>329.7713823698923</v>
      </c>
      <c r="L34" s="9">
        <f t="shared" si="2"/>
        <v>436.43929876705795</v>
      </c>
    </row>
    <row r="35" spans="1:12" ht="12.75">
      <c r="A35" s="6">
        <v>32</v>
      </c>
      <c r="B35" s="6">
        <v>161</v>
      </c>
      <c r="C35" s="6">
        <v>167</v>
      </c>
      <c r="D35" s="6">
        <v>171</v>
      </c>
      <c r="E35" s="6">
        <v>164</v>
      </c>
      <c r="F35" s="6">
        <v>339</v>
      </c>
      <c r="G35" s="6">
        <v>333</v>
      </c>
      <c r="H35" s="6">
        <v>329</v>
      </c>
      <c r="I35" s="6">
        <v>336</v>
      </c>
      <c r="J35" s="7">
        <f t="shared" si="0"/>
        <v>169.74347990888697</v>
      </c>
      <c r="K35" s="7">
        <f t="shared" si="1"/>
        <v>330.256520091113</v>
      </c>
      <c r="L35" s="9">
        <f t="shared" si="2"/>
        <v>118.54152713073546</v>
      </c>
    </row>
    <row r="36" spans="1:12" ht="12.75">
      <c r="A36" s="6">
        <v>33</v>
      </c>
      <c r="B36" s="6">
        <v>168</v>
      </c>
      <c r="C36" s="6">
        <v>169</v>
      </c>
      <c r="D36" s="6">
        <v>171</v>
      </c>
      <c r="E36" s="6">
        <v>157</v>
      </c>
      <c r="F36" s="6">
        <v>332</v>
      </c>
      <c r="G36" s="6">
        <v>331</v>
      </c>
      <c r="H36" s="6">
        <v>329</v>
      </c>
      <c r="I36" s="6">
        <v>343</v>
      </c>
      <c r="J36" s="7">
        <f t="shared" si="0"/>
        <v>169.32441794529657</v>
      </c>
      <c r="K36" s="7">
        <f t="shared" si="1"/>
        <v>330.6755820547034</v>
      </c>
      <c r="L36" s="9">
        <f t="shared" si="2"/>
        <v>156.55818280944644</v>
      </c>
    </row>
    <row r="37" spans="1:12" ht="12.75">
      <c r="A37" s="6">
        <v>34</v>
      </c>
      <c r="B37" s="6">
        <v>169</v>
      </c>
      <c r="C37" s="6">
        <v>171</v>
      </c>
      <c r="D37" s="6">
        <v>169</v>
      </c>
      <c r="E37" s="6">
        <v>158</v>
      </c>
      <c r="F37" s="6">
        <v>331</v>
      </c>
      <c r="G37" s="6">
        <v>329</v>
      </c>
      <c r="H37" s="6">
        <v>331</v>
      </c>
      <c r="I37" s="6">
        <v>342</v>
      </c>
      <c r="J37" s="7">
        <f t="shared" si="0"/>
        <v>168.9624322211472</v>
      </c>
      <c r="K37" s="7">
        <f t="shared" si="1"/>
        <v>331.0375677788528</v>
      </c>
      <c r="L37" s="9">
        <f t="shared" si="2"/>
        <v>124.32942533268125</v>
      </c>
    </row>
    <row r="38" spans="1:12" ht="12.75">
      <c r="A38" s="6">
        <v>35</v>
      </c>
      <c r="B38" s="6">
        <v>161</v>
      </c>
      <c r="C38" s="6">
        <v>178</v>
      </c>
      <c r="D38" s="6">
        <v>172</v>
      </c>
      <c r="E38" s="6">
        <v>155</v>
      </c>
      <c r="F38" s="6">
        <v>339</v>
      </c>
      <c r="G38" s="6">
        <v>322</v>
      </c>
      <c r="H38" s="6">
        <v>328</v>
      </c>
      <c r="I38" s="6">
        <v>345</v>
      </c>
      <c r="J38" s="7">
        <f t="shared" si="0"/>
        <v>168.64974895262696</v>
      </c>
      <c r="K38" s="7">
        <f t="shared" si="1"/>
        <v>331.3502510473731</v>
      </c>
      <c r="L38" s="9">
        <f t="shared" si="2"/>
        <v>343.48568223728296</v>
      </c>
    </row>
    <row r="39" spans="1:12" ht="12.75">
      <c r="A39" s="6">
        <v>36</v>
      </c>
      <c r="B39" s="6">
        <v>165</v>
      </c>
      <c r="C39" s="6">
        <v>180</v>
      </c>
      <c r="D39" s="6">
        <v>173</v>
      </c>
      <c r="E39" s="6">
        <v>153</v>
      </c>
      <c r="F39" s="6">
        <v>335</v>
      </c>
      <c r="G39" s="6">
        <v>320</v>
      </c>
      <c r="H39" s="6">
        <v>327</v>
      </c>
      <c r="I39" s="6">
        <v>347</v>
      </c>
      <c r="J39" s="7">
        <f t="shared" si="0"/>
        <v>168.37965314527918</v>
      </c>
      <c r="K39" s="7">
        <f t="shared" si="1"/>
        <v>331.6203468547209</v>
      </c>
      <c r="L39" s="9">
        <f t="shared" si="2"/>
        <v>404.3358523334399</v>
      </c>
    </row>
    <row r="40" spans="1:12" ht="12.75">
      <c r="A40" s="6">
        <v>37</v>
      </c>
      <c r="B40" s="6">
        <v>161</v>
      </c>
      <c r="C40" s="6">
        <v>172</v>
      </c>
      <c r="D40" s="6">
        <v>162</v>
      </c>
      <c r="E40" s="6">
        <v>154</v>
      </c>
      <c r="F40" s="6">
        <v>339</v>
      </c>
      <c r="G40" s="6">
        <v>328</v>
      </c>
      <c r="H40" s="6">
        <v>338</v>
      </c>
      <c r="I40" s="6">
        <v>346</v>
      </c>
      <c r="J40" s="7">
        <f t="shared" si="0"/>
        <v>168.14634438689217</v>
      </c>
      <c r="K40" s="7">
        <f t="shared" si="1"/>
        <v>331.85365561310795</v>
      </c>
      <c r="L40" s="9">
        <f t="shared" si="2"/>
        <v>303.81750851533906</v>
      </c>
    </row>
    <row r="41" spans="1:12" ht="12.75">
      <c r="A41" s="6">
        <v>38</v>
      </c>
      <c r="B41" s="6">
        <v>157</v>
      </c>
      <c r="C41" s="6">
        <v>173</v>
      </c>
      <c r="D41" s="6">
        <v>156</v>
      </c>
      <c r="E41" s="6">
        <v>152</v>
      </c>
      <c r="F41" s="6">
        <v>343</v>
      </c>
      <c r="G41" s="6">
        <v>327</v>
      </c>
      <c r="H41" s="6">
        <v>344</v>
      </c>
      <c r="I41" s="6">
        <v>348</v>
      </c>
      <c r="J41" s="7">
        <f t="shared" si="0"/>
        <v>167.94481228139747</v>
      </c>
      <c r="K41" s="7">
        <f t="shared" si="1"/>
        <v>332.05518771860267</v>
      </c>
      <c r="L41" s="9">
        <f t="shared" si="2"/>
        <v>542.2594178721665</v>
      </c>
    </row>
    <row r="42" spans="1:12" ht="12.75">
      <c r="A42" s="6">
        <v>39</v>
      </c>
      <c r="B42" s="6">
        <v>163</v>
      </c>
      <c r="C42" s="6">
        <v>173</v>
      </c>
      <c r="D42" s="6">
        <v>163</v>
      </c>
      <c r="E42" s="6">
        <v>156</v>
      </c>
      <c r="F42" s="6">
        <v>337</v>
      </c>
      <c r="G42" s="6">
        <v>327</v>
      </c>
      <c r="H42" s="6">
        <v>337</v>
      </c>
      <c r="I42" s="6">
        <v>344</v>
      </c>
      <c r="J42" s="7">
        <f t="shared" si="0"/>
        <v>167.77072884867115</v>
      </c>
      <c r="K42" s="7">
        <f t="shared" si="1"/>
        <v>332.229271151329</v>
      </c>
      <c r="L42" s="9">
        <f t="shared" si="2"/>
        <v>211.41504189814586</v>
      </c>
    </row>
    <row r="43" spans="1:12" ht="12.75">
      <c r="A43" s="6">
        <v>40</v>
      </c>
      <c r="B43" s="6">
        <v>166</v>
      </c>
      <c r="C43" s="6">
        <v>168</v>
      </c>
      <c r="D43" s="6">
        <v>165</v>
      </c>
      <c r="E43" s="6">
        <v>157</v>
      </c>
      <c r="F43" s="6">
        <v>334</v>
      </c>
      <c r="G43" s="6">
        <v>332</v>
      </c>
      <c r="H43" s="6">
        <v>335</v>
      </c>
      <c r="I43" s="6">
        <v>343</v>
      </c>
      <c r="J43" s="7">
        <f t="shared" si="0"/>
        <v>167.62035557948215</v>
      </c>
      <c r="K43" s="7">
        <f t="shared" si="1"/>
        <v>332.379644420518</v>
      </c>
      <c r="L43" s="9">
        <f t="shared" si="2"/>
        <v>122.42789808755016</v>
      </c>
    </row>
    <row r="44" spans="1:12" ht="12.75">
      <c r="A44" s="6">
        <v>41</v>
      </c>
      <c r="B44" s="6">
        <v>155</v>
      </c>
      <c r="C44" s="6">
        <v>165</v>
      </c>
      <c r="D44" s="6">
        <v>171</v>
      </c>
      <c r="E44" s="6">
        <v>163</v>
      </c>
      <c r="F44" s="6">
        <v>345</v>
      </c>
      <c r="G44" s="6">
        <v>335</v>
      </c>
      <c r="H44" s="6">
        <v>329</v>
      </c>
      <c r="I44" s="6">
        <v>337</v>
      </c>
      <c r="J44" s="7">
        <f t="shared" si="0"/>
        <v>167.4904631495567</v>
      </c>
      <c r="K44" s="7">
        <f t="shared" si="1"/>
        <v>332.50953685044345</v>
      </c>
      <c r="L44" s="9">
        <f t="shared" si="2"/>
        <v>194.69518459187952</v>
      </c>
    </row>
    <row r="45" spans="1:12" ht="12.75">
      <c r="A45" s="6">
        <v>42</v>
      </c>
      <c r="B45" s="6">
        <v>158</v>
      </c>
      <c r="C45" s="6">
        <v>164</v>
      </c>
      <c r="D45" s="6">
        <v>169</v>
      </c>
      <c r="E45" s="6">
        <v>157</v>
      </c>
      <c r="F45" s="6">
        <v>342</v>
      </c>
      <c r="G45" s="6">
        <v>336</v>
      </c>
      <c r="H45" s="6">
        <v>331</v>
      </c>
      <c r="I45" s="6">
        <v>343</v>
      </c>
      <c r="J45" s="7">
        <f t="shared" si="0"/>
        <v>167.37826206858705</v>
      </c>
      <c r="K45" s="7">
        <f t="shared" si="1"/>
        <v>332.62173793141307</v>
      </c>
      <c r="L45" s="9">
        <f t="shared" si="2"/>
        <v>209.70281151360894</v>
      </c>
    </row>
    <row r="46" spans="1:12" ht="12.75">
      <c r="A46" s="6">
        <v>43</v>
      </c>
      <c r="B46" s="6">
        <v>164</v>
      </c>
      <c r="C46" s="6">
        <v>163</v>
      </c>
      <c r="D46" s="6">
        <v>165</v>
      </c>
      <c r="E46" s="6">
        <v>161</v>
      </c>
      <c r="F46" s="6">
        <v>336</v>
      </c>
      <c r="G46" s="6">
        <v>337</v>
      </c>
      <c r="H46" s="6">
        <v>335</v>
      </c>
      <c r="I46" s="6">
        <v>339</v>
      </c>
      <c r="J46" s="7">
        <f t="shared" si="0"/>
        <v>167.28134277484548</v>
      </c>
      <c r="K46" s="7">
        <f t="shared" si="1"/>
        <v>332.7186572251546</v>
      </c>
      <c r="L46" s="9">
        <f t="shared" si="2"/>
        <v>73.75689827319556</v>
      </c>
    </row>
    <row r="47" spans="1:12" ht="12.75">
      <c r="A47" s="6">
        <v>44</v>
      </c>
      <c r="B47" s="6">
        <v>162</v>
      </c>
      <c r="C47" s="6">
        <v>160</v>
      </c>
      <c r="D47" s="6">
        <v>158</v>
      </c>
      <c r="E47" s="6">
        <v>163</v>
      </c>
      <c r="F47" s="6">
        <v>338</v>
      </c>
      <c r="G47" s="6">
        <v>340</v>
      </c>
      <c r="H47" s="6">
        <v>342</v>
      </c>
      <c r="I47" s="6">
        <v>337</v>
      </c>
      <c r="J47" s="7">
        <f t="shared" si="0"/>
        <v>167.19762388891152</v>
      </c>
      <c r="K47" s="7">
        <f t="shared" si="1"/>
        <v>332.8023761110885</v>
      </c>
      <c r="L47" s="9">
        <f t="shared" si="2"/>
        <v>181.03741525145017</v>
      </c>
    </row>
    <row r="48" spans="1:12" ht="12.75">
      <c r="A48" s="6">
        <v>45</v>
      </c>
      <c r="B48" s="6">
        <v>167</v>
      </c>
      <c r="C48" s="6">
        <v>165</v>
      </c>
      <c r="D48" s="6">
        <v>163</v>
      </c>
      <c r="E48" s="6">
        <v>162</v>
      </c>
      <c r="F48" s="6">
        <v>333</v>
      </c>
      <c r="G48" s="6">
        <v>335</v>
      </c>
      <c r="H48" s="6">
        <v>337</v>
      </c>
      <c r="I48" s="6">
        <v>338</v>
      </c>
      <c r="J48" s="7">
        <f t="shared" si="0"/>
        <v>167.1253075152418</v>
      </c>
      <c r="K48" s="7">
        <f t="shared" si="1"/>
        <v>332.87469248475827</v>
      </c>
      <c r="L48" s="9">
        <f t="shared" si="2"/>
        <v>47.819573228823586</v>
      </c>
    </row>
    <row r="49" spans="1:12" ht="12.75">
      <c r="A49" s="6">
        <v>46</v>
      </c>
      <c r="B49" s="6">
        <v>161</v>
      </c>
      <c r="C49" s="6">
        <v>163</v>
      </c>
      <c r="D49" s="6">
        <v>170</v>
      </c>
      <c r="E49" s="6">
        <v>165</v>
      </c>
      <c r="F49" s="6">
        <v>339</v>
      </c>
      <c r="G49" s="6">
        <v>337</v>
      </c>
      <c r="H49" s="6">
        <v>330</v>
      </c>
      <c r="I49" s="6">
        <v>335</v>
      </c>
      <c r="J49" s="7">
        <f t="shared" si="0"/>
        <v>167.06284063166586</v>
      </c>
      <c r="K49" s="7">
        <f t="shared" si="1"/>
        <v>332.9371593683342</v>
      </c>
      <c r="L49" s="9">
        <f t="shared" si="2"/>
        <v>66.14692714993822</v>
      </c>
    </row>
    <row r="50" spans="1:12" ht="12.75">
      <c r="A50" s="6">
        <v>47</v>
      </c>
      <c r="B50" s="6">
        <v>168</v>
      </c>
      <c r="C50" s="6">
        <v>172</v>
      </c>
      <c r="D50" s="6">
        <v>178</v>
      </c>
      <c r="E50" s="6">
        <v>164</v>
      </c>
      <c r="F50" s="6">
        <v>332</v>
      </c>
      <c r="G50" s="6">
        <v>328</v>
      </c>
      <c r="H50" s="6">
        <v>322</v>
      </c>
      <c r="I50" s="6">
        <v>336</v>
      </c>
      <c r="J50" s="7">
        <f t="shared" si="0"/>
        <v>167.00888173763298</v>
      </c>
      <c r="K50" s="7">
        <f t="shared" si="1"/>
        <v>332.99111826236714</v>
      </c>
      <c r="L50" s="9">
        <f t="shared" si="2"/>
        <v>155.7516268873302</v>
      </c>
    </row>
    <row r="51" spans="1:12" ht="12.75">
      <c r="A51" s="6">
        <v>48</v>
      </c>
      <c r="B51" s="6">
        <v>171</v>
      </c>
      <c r="C51" s="6">
        <v>176</v>
      </c>
      <c r="D51" s="6">
        <v>169</v>
      </c>
      <c r="E51" s="6">
        <v>162</v>
      </c>
      <c r="F51" s="6">
        <v>329</v>
      </c>
      <c r="G51" s="6">
        <v>324</v>
      </c>
      <c r="H51" s="6">
        <v>331</v>
      </c>
      <c r="I51" s="6">
        <v>338</v>
      </c>
      <c r="J51" s="7">
        <f t="shared" si="0"/>
        <v>166.96227204496736</v>
      </c>
      <c r="K51" s="7">
        <f t="shared" si="1"/>
        <v>333.0377279550327</v>
      </c>
      <c r="L51" s="9">
        <f t="shared" si="2"/>
        <v>126.7602526950165</v>
      </c>
    </row>
    <row r="52" spans="1:12" ht="12.75">
      <c r="A52" s="6">
        <v>49</v>
      </c>
      <c r="B52" s="6">
        <v>172</v>
      </c>
      <c r="C52" s="6">
        <v>165</v>
      </c>
      <c r="D52" s="6">
        <v>167</v>
      </c>
      <c r="E52" s="6">
        <v>157</v>
      </c>
      <c r="F52" s="6">
        <v>328</v>
      </c>
      <c r="G52" s="6">
        <v>335</v>
      </c>
      <c r="H52" s="6">
        <v>333</v>
      </c>
      <c r="I52" s="6">
        <v>343</v>
      </c>
      <c r="J52" s="7">
        <f t="shared" si="0"/>
        <v>166.9220105924428</v>
      </c>
      <c r="K52" s="7">
        <f t="shared" si="1"/>
        <v>333.07798940755725</v>
      </c>
      <c r="L52" s="9">
        <f t="shared" si="2"/>
        <v>127.93247768496373</v>
      </c>
    </row>
    <row r="53" spans="1:12" ht="12.75">
      <c r="A53" s="6">
        <v>50</v>
      </c>
      <c r="B53" s="6">
        <v>167</v>
      </c>
      <c r="C53" s="6">
        <v>161</v>
      </c>
      <c r="D53" s="6">
        <v>167</v>
      </c>
      <c r="E53" s="6">
        <v>157</v>
      </c>
      <c r="F53" s="6">
        <v>333</v>
      </c>
      <c r="G53" s="6">
        <v>339</v>
      </c>
      <c r="H53" s="6">
        <v>333</v>
      </c>
      <c r="I53" s="6">
        <v>343</v>
      </c>
      <c r="J53" s="7">
        <f t="shared" si="0"/>
        <v>166.8872327497521</v>
      </c>
      <c r="K53" s="7">
        <f t="shared" si="1"/>
        <v>333.11276725024794</v>
      </c>
      <c r="L53" s="9">
        <f t="shared" si="2"/>
        <v>132.4423138029807</v>
      </c>
    </row>
    <row r="54" spans="1:12" ht="12.75">
      <c r="A54" s="6">
        <v>51</v>
      </c>
      <c r="B54" s="6">
        <v>170</v>
      </c>
      <c r="C54" s="6">
        <v>165</v>
      </c>
      <c r="D54" s="6">
        <v>159</v>
      </c>
      <c r="E54" s="6">
        <v>163</v>
      </c>
      <c r="F54" s="6">
        <v>330</v>
      </c>
      <c r="G54" s="6">
        <v>335</v>
      </c>
      <c r="H54" s="6">
        <v>341</v>
      </c>
      <c r="I54" s="6">
        <v>337</v>
      </c>
      <c r="J54" s="7">
        <f t="shared" si="0"/>
        <v>166.85719164923586</v>
      </c>
      <c r="K54" s="7">
        <f t="shared" si="1"/>
        <v>333.1428083507642</v>
      </c>
      <c r="L54" s="9">
        <f t="shared" si="2"/>
        <v>89.93979318338079</v>
      </c>
    </row>
    <row r="55" spans="1:12" ht="12.75">
      <c r="A55" s="6">
        <v>52</v>
      </c>
      <c r="B55" s="6">
        <v>161</v>
      </c>
      <c r="C55" s="6">
        <v>164</v>
      </c>
      <c r="D55" s="6">
        <v>155</v>
      </c>
      <c r="E55" s="6">
        <v>162</v>
      </c>
      <c r="F55" s="6">
        <v>339</v>
      </c>
      <c r="G55" s="6">
        <v>336</v>
      </c>
      <c r="H55" s="6">
        <v>345</v>
      </c>
      <c r="I55" s="6">
        <v>338</v>
      </c>
      <c r="J55" s="7">
        <f t="shared" si="0"/>
        <v>166.83124214660995</v>
      </c>
      <c r="K55" s="7">
        <f t="shared" si="1"/>
        <v>333.16875785339016</v>
      </c>
      <c r="L55" s="9">
        <f t="shared" si="2"/>
        <v>205.3385084760408</v>
      </c>
    </row>
    <row r="56" spans="1:12" ht="12.75">
      <c r="A56" s="6">
        <v>53</v>
      </c>
      <c r="B56" s="6">
        <v>157</v>
      </c>
      <c r="C56" s="6">
        <v>167</v>
      </c>
      <c r="D56" s="6">
        <v>162</v>
      </c>
      <c r="E56" s="6">
        <v>154</v>
      </c>
      <c r="F56" s="6">
        <v>343</v>
      </c>
      <c r="G56" s="6">
        <v>333</v>
      </c>
      <c r="H56" s="6">
        <v>338</v>
      </c>
      <c r="I56" s="6">
        <v>346</v>
      </c>
      <c r="J56" s="7">
        <f t="shared" si="0"/>
        <v>166.80882696624167</v>
      </c>
      <c r="K56" s="7">
        <f t="shared" si="1"/>
        <v>333.1911730337584</v>
      </c>
      <c r="L56" s="9">
        <f t="shared" si="2"/>
        <v>283.44049862487884</v>
      </c>
    </row>
    <row r="57" spans="1:12" ht="12.75">
      <c r="A57" s="6">
        <v>54</v>
      </c>
      <c r="B57" s="6">
        <v>153</v>
      </c>
      <c r="C57" s="6">
        <v>164</v>
      </c>
      <c r="D57" s="6">
        <v>161</v>
      </c>
      <c r="E57" s="6">
        <v>153</v>
      </c>
      <c r="F57" s="6">
        <v>347</v>
      </c>
      <c r="G57" s="6">
        <v>336</v>
      </c>
      <c r="H57" s="6">
        <v>339</v>
      </c>
      <c r="I57" s="6">
        <v>347</v>
      </c>
      <c r="J57" s="7">
        <f t="shared" si="0"/>
        <v>166.78946473343956</v>
      </c>
      <c r="K57" s="7">
        <f t="shared" si="1"/>
        <v>333.21053526656056</v>
      </c>
      <c r="L57" s="9">
        <f t="shared" si="2"/>
        <v>421.59769066839</v>
      </c>
    </row>
    <row r="58" spans="1:12" ht="12.75">
      <c r="A58" s="6">
        <v>55</v>
      </c>
      <c r="B58" s="6">
        <v>154</v>
      </c>
      <c r="C58" s="6">
        <v>165</v>
      </c>
      <c r="D58" s="6">
        <v>165</v>
      </c>
      <c r="E58" s="6">
        <v>147</v>
      </c>
      <c r="F58" s="6">
        <v>346</v>
      </c>
      <c r="G58" s="6">
        <v>335</v>
      </c>
      <c r="H58" s="6">
        <v>335</v>
      </c>
      <c r="I58" s="6">
        <v>353</v>
      </c>
      <c r="J58" s="7">
        <f t="shared" si="0"/>
        <v>166.7727396367451</v>
      </c>
      <c r="K58" s="7">
        <f t="shared" si="1"/>
        <v>333.227260363255</v>
      </c>
      <c r="L58" s="9">
        <f t="shared" si="2"/>
        <v>560.3893222099634</v>
      </c>
    </row>
    <row r="59" spans="1:12" ht="12.75">
      <c r="A59" s="6">
        <v>56</v>
      </c>
      <c r="B59" s="6">
        <v>154</v>
      </c>
      <c r="C59" s="6">
        <v>172</v>
      </c>
      <c r="D59" s="6">
        <v>170</v>
      </c>
      <c r="E59" s="6">
        <v>146</v>
      </c>
      <c r="F59" s="6">
        <v>346</v>
      </c>
      <c r="G59" s="6">
        <v>328</v>
      </c>
      <c r="H59" s="6">
        <v>330</v>
      </c>
      <c r="I59" s="6">
        <v>354</v>
      </c>
      <c r="J59" s="7">
        <f t="shared" si="0"/>
        <v>166.7582924982204</v>
      </c>
      <c r="K59" s="7">
        <f t="shared" si="1"/>
        <v>333.24170750177973</v>
      </c>
      <c r="L59" s="9">
        <f t="shared" si="2"/>
        <v>631.6648999731276</v>
      </c>
    </row>
    <row r="60" spans="1:12" ht="12.75">
      <c r="A60" s="6">
        <v>57</v>
      </c>
      <c r="B60" s="6">
        <v>153</v>
      </c>
      <c r="C60" s="6">
        <v>163</v>
      </c>
      <c r="D60" s="6">
        <v>166</v>
      </c>
      <c r="E60" s="6">
        <v>141</v>
      </c>
      <c r="F60" s="6">
        <v>347</v>
      </c>
      <c r="G60" s="6">
        <v>337</v>
      </c>
      <c r="H60" s="6">
        <v>334</v>
      </c>
      <c r="I60" s="6">
        <v>359</v>
      </c>
      <c r="J60" s="7">
        <f t="shared" si="0"/>
        <v>166.74581305996279</v>
      </c>
      <c r="K60" s="7">
        <f t="shared" si="1"/>
        <v>333.2541869400373</v>
      </c>
      <c r="L60" s="9">
        <f t="shared" si="2"/>
        <v>866.3816193985925</v>
      </c>
    </row>
    <row r="61" spans="1:12" ht="12.75">
      <c r="A61" s="6">
        <v>58</v>
      </c>
      <c r="B61" s="6">
        <v>147</v>
      </c>
      <c r="C61" s="6">
        <v>158</v>
      </c>
      <c r="D61" s="6">
        <v>160</v>
      </c>
      <c r="E61" s="6">
        <v>148</v>
      </c>
      <c r="F61" s="6">
        <v>353</v>
      </c>
      <c r="G61" s="6">
        <v>342</v>
      </c>
      <c r="H61" s="6">
        <v>340</v>
      </c>
      <c r="I61" s="6">
        <v>352</v>
      </c>
      <c r="J61" s="7">
        <f t="shared" si="0"/>
        <v>166.73503332119586</v>
      </c>
      <c r="K61" s="7">
        <f t="shared" si="1"/>
        <v>333.2649666788042</v>
      </c>
      <c r="L61" s="9">
        <f t="shared" si="2"/>
        <v>862.1344946950503</v>
      </c>
    </row>
    <row r="62" spans="1:12" ht="12.75">
      <c r="A62" s="6">
        <v>59</v>
      </c>
      <c r="B62" s="6">
        <v>149</v>
      </c>
      <c r="C62" s="6">
        <v>170</v>
      </c>
      <c r="D62" s="6">
        <v>160</v>
      </c>
      <c r="E62" s="6">
        <v>150</v>
      </c>
      <c r="F62" s="6">
        <v>351</v>
      </c>
      <c r="G62" s="6">
        <v>330</v>
      </c>
      <c r="H62" s="6">
        <v>340</v>
      </c>
      <c r="I62" s="6">
        <v>350</v>
      </c>
      <c r="J62" s="7">
        <f t="shared" si="0"/>
        <v>166.72572178284898</v>
      </c>
      <c r="K62" s="7">
        <f t="shared" si="1"/>
        <v>333.2742782171511</v>
      </c>
      <c r="L62" s="9">
        <f t="shared" si="2"/>
        <v>649.9072132238346</v>
      </c>
    </row>
    <row r="63" spans="1:12" ht="12.75">
      <c r="A63" s="6">
        <v>60</v>
      </c>
      <c r="B63" s="6">
        <v>160</v>
      </c>
      <c r="C63" s="6">
        <v>180</v>
      </c>
      <c r="D63" s="6">
        <v>160</v>
      </c>
      <c r="E63" s="6">
        <v>155</v>
      </c>
      <c r="F63" s="6">
        <v>340</v>
      </c>
      <c r="G63" s="6">
        <v>320</v>
      </c>
      <c r="H63" s="6">
        <v>340</v>
      </c>
      <c r="I63" s="6">
        <v>345</v>
      </c>
      <c r="J63" s="7">
        <f t="shared" si="0"/>
        <v>166.71767847602496</v>
      </c>
      <c r="K63" s="7">
        <f t="shared" si="1"/>
        <v>333.28232152397516</v>
      </c>
      <c r="L63" s="9">
        <f t="shared" si="2"/>
        <v>403.9784621482472</v>
      </c>
    </row>
    <row r="64" spans="1:12" ht="12.75">
      <c r="A64" s="6">
        <v>61</v>
      </c>
      <c r="B64" s="6">
        <v>158</v>
      </c>
      <c r="C64" s="6">
        <v>176</v>
      </c>
      <c r="D64" s="6">
        <v>158</v>
      </c>
      <c r="E64" s="6">
        <v>151</v>
      </c>
      <c r="F64" s="6">
        <v>342</v>
      </c>
      <c r="G64" s="6">
        <v>324</v>
      </c>
      <c r="H64" s="6">
        <v>342</v>
      </c>
      <c r="I64" s="6">
        <v>349</v>
      </c>
      <c r="J64" s="7">
        <f t="shared" si="0"/>
        <v>166.71073066759038</v>
      </c>
      <c r="K64" s="7">
        <f t="shared" si="1"/>
        <v>333.28926933240973</v>
      </c>
      <c r="L64" s="9">
        <f t="shared" si="2"/>
        <v>484.8712403662099</v>
      </c>
    </row>
    <row r="65" spans="1:12" ht="12.75">
      <c r="A65" s="6">
        <v>62</v>
      </c>
      <c r="B65" s="6">
        <v>160</v>
      </c>
      <c r="C65" s="6">
        <v>177</v>
      </c>
      <c r="D65" s="6">
        <v>158</v>
      </c>
      <c r="E65" s="6">
        <v>155</v>
      </c>
      <c r="F65" s="6">
        <v>340</v>
      </c>
      <c r="G65" s="6">
        <v>323</v>
      </c>
      <c r="H65" s="6">
        <v>342</v>
      </c>
      <c r="I65" s="6">
        <v>345</v>
      </c>
      <c r="J65" s="7">
        <f t="shared" si="0"/>
        <v>166.70472915066458</v>
      </c>
      <c r="K65" s="7">
        <f t="shared" si="1"/>
        <v>333.29527084933557</v>
      </c>
      <c r="L65" s="9">
        <f t="shared" si="2"/>
        <v>363.7189889217938</v>
      </c>
    </row>
    <row r="66" spans="1:12" ht="12.75">
      <c r="A66" s="6">
        <v>63</v>
      </c>
      <c r="B66" s="6">
        <v>156</v>
      </c>
      <c r="C66" s="6">
        <v>180</v>
      </c>
      <c r="D66" s="6">
        <v>158</v>
      </c>
      <c r="E66" s="6">
        <v>165</v>
      </c>
      <c r="F66" s="6">
        <v>344</v>
      </c>
      <c r="G66" s="6">
        <v>320</v>
      </c>
      <c r="H66" s="6">
        <v>342</v>
      </c>
      <c r="I66" s="6">
        <v>335</v>
      </c>
      <c r="J66" s="7">
        <f t="shared" si="0"/>
        <v>166.69954504034405</v>
      </c>
      <c r="K66" s="7">
        <f t="shared" si="1"/>
        <v>333.30045495965607</v>
      </c>
      <c r="L66" s="9">
        <f t="shared" si="2"/>
        <v>369.9529034573203</v>
      </c>
    </row>
    <row r="67" spans="1:12" ht="12.75">
      <c r="A67" s="6">
        <v>64</v>
      </c>
      <c r="B67" s="6">
        <v>160</v>
      </c>
      <c r="C67" s="6">
        <v>173</v>
      </c>
      <c r="D67" s="6">
        <v>157</v>
      </c>
      <c r="E67" s="6">
        <v>162</v>
      </c>
      <c r="F67" s="6">
        <v>340</v>
      </c>
      <c r="G67" s="6">
        <v>327</v>
      </c>
      <c r="H67" s="6">
        <v>343</v>
      </c>
      <c r="I67" s="6">
        <v>338</v>
      </c>
      <c r="J67" s="7">
        <f t="shared" si="0"/>
        <v>166.69506700584918</v>
      </c>
      <c r="K67" s="7">
        <f t="shared" si="1"/>
        <v>333.30493299415093</v>
      </c>
      <c r="L67" s="9">
        <f t="shared" si="2"/>
        <v>200.61408071086097</v>
      </c>
    </row>
    <row r="68" spans="1:12" ht="12.75">
      <c r="A68" s="6">
        <v>65</v>
      </c>
      <c r="B68" s="6">
        <v>164</v>
      </c>
      <c r="C68" s="6">
        <v>170</v>
      </c>
      <c r="D68" s="6">
        <v>152</v>
      </c>
      <c r="E68" s="6">
        <v>162</v>
      </c>
      <c r="F68" s="6">
        <v>336</v>
      </c>
      <c r="G68" s="6">
        <v>330</v>
      </c>
      <c r="H68" s="6">
        <v>348</v>
      </c>
      <c r="I68" s="6">
        <v>338</v>
      </c>
      <c r="J68" s="7">
        <f t="shared" si="0"/>
        <v>166.69119887965252</v>
      </c>
      <c r="K68" s="7">
        <f t="shared" si="1"/>
        <v>333.3088011203476</v>
      </c>
      <c r="L68" s="9">
        <f t="shared" si="2"/>
        <v>256.0293877138122</v>
      </c>
    </row>
    <row r="69" spans="1:12" ht="12.75">
      <c r="A69" s="6">
        <v>66</v>
      </c>
      <c r="B69" s="6">
        <v>169</v>
      </c>
      <c r="C69" s="6">
        <v>168</v>
      </c>
      <c r="D69" s="6">
        <v>159</v>
      </c>
      <c r="E69" s="6">
        <v>164</v>
      </c>
      <c r="F69" s="6">
        <v>331</v>
      </c>
      <c r="G69" s="6">
        <v>332</v>
      </c>
      <c r="H69" s="6">
        <v>341</v>
      </c>
      <c r="I69" s="6">
        <v>336</v>
      </c>
      <c r="J69" s="7">
        <f aca="true" t="shared" si="3" ref="J69:J100">J68-fraction*J68+reverse*K68</f>
        <v>166.68785759224386</v>
      </c>
      <c r="K69" s="7">
        <f aca="true" t="shared" si="4" ref="K69:K100">K68+fraction*J68-reverse*K68</f>
        <v>333.31214240775626</v>
      </c>
      <c r="L69" s="9">
        <f aca="true" t="shared" si="5" ref="L69:L100">(J69-B69)^2+(J69-C69)^2+(J69-D69)^2+(J69-E69)^2</f>
        <v>73.39545300678094</v>
      </c>
    </row>
    <row r="70" spans="1:12" ht="12.75">
      <c r="A70" s="6">
        <v>67</v>
      </c>
      <c r="B70" s="6">
        <v>158</v>
      </c>
      <c r="C70" s="6">
        <v>163</v>
      </c>
      <c r="D70" s="6">
        <v>155</v>
      </c>
      <c r="E70" s="6">
        <v>164</v>
      </c>
      <c r="F70" s="6">
        <v>342</v>
      </c>
      <c r="G70" s="6">
        <v>337</v>
      </c>
      <c r="H70" s="6">
        <v>345</v>
      </c>
      <c r="I70" s="6">
        <v>336</v>
      </c>
      <c r="J70" s="7">
        <f t="shared" si="3"/>
        <v>166.68497138818026</v>
      </c>
      <c r="K70" s="7">
        <f t="shared" si="4"/>
        <v>333.31502861181986</v>
      </c>
      <c r="L70" s="9">
        <f t="shared" si="5"/>
        <v>232.75536984315477</v>
      </c>
    </row>
    <row r="71" spans="1:12" ht="12.75">
      <c r="A71" s="6">
        <v>68</v>
      </c>
      <c r="B71" s="6">
        <v>151</v>
      </c>
      <c r="C71" s="6">
        <v>165</v>
      </c>
      <c r="D71" s="6">
        <v>156</v>
      </c>
      <c r="E71" s="6">
        <v>167</v>
      </c>
      <c r="F71" s="6">
        <v>349</v>
      </c>
      <c r="G71" s="6">
        <v>335</v>
      </c>
      <c r="H71" s="6">
        <v>344</v>
      </c>
      <c r="I71" s="6">
        <v>333</v>
      </c>
      <c r="J71" s="7">
        <f t="shared" si="3"/>
        <v>166.6824782851101</v>
      </c>
      <c r="K71" s="7">
        <f t="shared" si="4"/>
        <v>333.31752171488995</v>
      </c>
      <c r="L71" s="9">
        <f t="shared" si="5"/>
        <v>362.98702069409273</v>
      </c>
    </row>
    <row r="72" spans="1:12" ht="12.75">
      <c r="A72" s="6">
        <v>69</v>
      </c>
      <c r="B72" s="6">
        <v>157</v>
      </c>
      <c r="C72" s="6">
        <v>174</v>
      </c>
      <c r="D72" s="6">
        <v>153</v>
      </c>
      <c r="E72" s="6">
        <v>171</v>
      </c>
      <c r="F72" s="6">
        <v>343</v>
      </c>
      <c r="G72" s="6">
        <v>326</v>
      </c>
      <c r="H72" s="6">
        <v>347</v>
      </c>
      <c r="I72" s="6">
        <v>329</v>
      </c>
      <c r="J72" s="7">
        <f t="shared" si="3"/>
        <v>166.68032474267812</v>
      </c>
      <c r="K72" s="7">
        <f t="shared" si="4"/>
        <v>333.319675257322</v>
      </c>
      <c r="L72" s="9">
        <f t="shared" si="5"/>
        <v>353.09721239020644</v>
      </c>
    </row>
    <row r="73" spans="1:12" ht="12.75">
      <c r="A73" s="6">
        <v>70</v>
      </c>
      <c r="B73" s="6">
        <v>163</v>
      </c>
      <c r="C73" s="6">
        <v>178</v>
      </c>
      <c r="D73" s="6">
        <v>155</v>
      </c>
      <c r="E73" s="6">
        <v>170</v>
      </c>
      <c r="F73" s="6">
        <v>337</v>
      </c>
      <c r="G73" s="6">
        <v>322</v>
      </c>
      <c r="H73" s="6">
        <v>345</v>
      </c>
      <c r="I73" s="6">
        <v>330</v>
      </c>
      <c r="J73" s="7">
        <f t="shared" si="3"/>
        <v>166.67846451272538</v>
      </c>
      <c r="K73" s="7">
        <f t="shared" si="4"/>
        <v>333.3215354872748</v>
      </c>
      <c r="L73" s="9">
        <f t="shared" si="5"/>
        <v>289.1273983292092</v>
      </c>
    </row>
    <row r="74" spans="1:12" ht="12.75">
      <c r="A74" s="6">
        <v>71</v>
      </c>
      <c r="B74" s="6">
        <v>161</v>
      </c>
      <c r="C74" s="6">
        <v>185</v>
      </c>
      <c r="D74" s="6">
        <v>152</v>
      </c>
      <c r="E74" s="6">
        <v>167</v>
      </c>
      <c r="F74" s="6">
        <v>339</v>
      </c>
      <c r="G74" s="6">
        <v>315</v>
      </c>
      <c r="H74" s="6">
        <v>348</v>
      </c>
      <c r="I74" s="6">
        <v>333</v>
      </c>
      <c r="J74" s="7">
        <f t="shared" si="3"/>
        <v>166.67685764609217</v>
      </c>
      <c r="K74" s="7">
        <f t="shared" si="4"/>
        <v>333.32314235390794</v>
      </c>
      <c r="L74" s="9">
        <f t="shared" si="5"/>
        <v>583.4788298001095</v>
      </c>
    </row>
    <row r="75" spans="1:12" ht="12.75">
      <c r="A75" s="6">
        <v>72</v>
      </c>
      <c r="B75" s="6">
        <v>169</v>
      </c>
      <c r="C75" s="6">
        <v>191</v>
      </c>
      <c r="D75" s="6">
        <v>155</v>
      </c>
      <c r="E75" s="6">
        <v>172</v>
      </c>
      <c r="F75" s="6">
        <v>331</v>
      </c>
      <c r="G75" s="6">
        <v>309</v>
      </c>
      <c r="H75" s="6">
        <v>345</v>
      </c>
      <c r="I75" s="6">
        <v>328</v>
      </c>
      <c r="J75" s="7">
        <f t="shared" si="3"/>
        <v>166.67546963469442</v>
      </c>
      <c r="K75" s="7">
        <f t="shared" si="4"/>
        <v>333.3245303653057</v>
      </c>
      <c r="L75" s="9">
        <f t="shared" si="5"/>
        <v>761.7534337136333</v>
      </c>
    </row>
    <row r="76" spans="1:12" ht="12.75">
      <c r="A76" s="6">
        <v>73</v>
      </c>
      <c r="B76" s="6">
        <v>170</v>
      </c>
      <c r="C76" s="6">
        <v>195</v>
      </c>
      <c r="D76" s="6">
        <v>155</v>
      </c>
      <c r="E76" s="6">
        <v>173</v>
      </c>
      <c r="F76" s="6">
        <v>330</v>
      </c>
      <c r="G76" s="6">
        <v>305</v>
      </c>
      <c r="H76" s="6">
        <v>345</v>
      </c>
      <c r="I76" s="6">
        <v>327</v>
      </c>
      <c r="J76" s="7">
        <f t="shared" si="3"/>
        <v>166.67427067044906</v>
      </c>
      <c r="K76" s="7">
        <f t="shared" si="4"/>
        <v>333.32572932955105</v>
      </c>
      <c r="L76" s="9">
        <f t="shared" si="5"/>
        <v>989.7108648620658</v>
      </c>
    </row>
    <row r="77" spans="1:12" ht="12.75">
      <c r="A77" s="6">
        <v>74</v>
      </c>
      <c r="B77" s="6">
        <v>171</v>
      </c>
      <c r="C77" s="6">
        <v>197</v>
      </c>
      <c r="D77" s="6">
        <v>158</v>
      </c>
      <c r="E77" s="6">
        <v>172</v>
      </c>
      <c r="F77" s="6">
        <v>329</v>
      </c>
      <c r="G77" s="6">
        <v>303</v>
      </c>
      <c r="H77" s="6">
        <v>342</v>
      </c>
      <c r="I77" s="6">
        <v>328</v>
      </c>
      <c r="J77" s="7">
        <f t="shared" si="3"/>
        <v>166.6732350051339</v>
      </c>
      <c r="K77" s="7">
        <f t="shared" si="4"/>
        <v>333.3267649948662</v>
      </c>
      <c r="L77" s="9">
        <f t="shared" si="5"/>
        <v>1042.033001139445</v>
      </c>
    </row>
    <row r="78" spans="1:12" ht="12.75">
      <c r="A78" s="6">
        <v>75</v>
      </c>
      <c r="B78" s="6">
        <v>167</v>
      </c>
      <c r="C78" s="6">
        <v>183</v>
      </c>
      <c r="D78" s="6">
        <v>156</v>
      </c>
      <c r="E78" s="6">
        <v>172</v>
      </c>
      <c r="F78" s="6">
        <v>333</v>
      </c>
      <c r="G78" s="6">
        <v>317</v>
      </c>
      <c r="H78" s="6">
        <v>344</v>
      </c>
      <c r="I78" s="6">
        <v>328</v>
      </c>
      <c r="J78" s="7">
        <f t="shared" si="3"/>
        <v>166.67234039743468</v>
      </c>
      <c r="K78" s="7">
        <f t="shared" si="4"/>
        <v>333.32765960256546</v>
      </c>
      <c r="L78" s="9">
        <f t="shared" si="5"/>
        <v>408.98263531191935</v>
      </c>
    </row>
    <row r="79" spans="1:12" ht="12.75">
      <c r="A79" s="6">
        <v>76</v>
      </c>
      <c r="B79" s="6">
        <v>168</v>
      </c>
      <c r="C79" s="6">
        <v>183</v>
      </c>
      <c r="D79" s="6">
        <v>162</v>
      </c>
      <c r="E79" s="6">
        <v>176</v>
      </c>
      <c r="F79" s="6">
        <v>332</v>
      </c>
      <c r="G79" s="6">
        <v>317</v>
      </c>
      <c r="H79" s="6">
        <v>338</v>
      </c>
      <c r="I79" s="6">
        <v>324</v>
      </c>
      <c r="J79" s="7">
        <f t="shared" si="3"/>
        <v>166.67156763530406</v>
      </c>
      <c r="K79" s="7">
        <f t="shared" si="4"/>
        <v>333.328432364696</v>
      </c>
      <c r="L79" s="9">
        <f t="shared" si="5"/>
        <v>377.2256305899487</v>
      </c>
    </row>
    <row r="80" spans="1:12" ht="12.75">
      <c r="A80" s="6">
        <v>77</v>
      </c>
      <c r="B80" s="6">
        <v>168</v>
      </c>
      <c r="C80" s="6">
        <v>187</v>
      </c>
      <c r="D80" s="6">
        <v>164</v>
      </c>
      <c r="E80" s="6">
        <v>188</v>
      </c>
      <c r="F80" s="6">
        <v>332</v>
      </c>
      <c r="G80" s="6">
        <v>313</v>
      </c>
      <c r="H80" s="6">
        <v>336</v>
      </c>
      <c r="I80" s="6">
        <v>312</v>
      </c>
      <c r="J80" s="7">
        <f t="shared" si="3"/>
        <v>166.67090012337565</v>
      </c>
      <c r="K80" s="7">
        <f t="shared" si="4"/>
        <v>333.32909987662447</v>
      </c>
      <c r="L80" s="9">
        <f t="shared" si="5"/>
        <v>877.1030172918763</v>
      </c>
    </row>
    <row r="81" spans="1:12" ht="12.75">
      <c r="A81" s="6">
        <v>78</v>
      </c>
      <c r="B81" s="6">
        <v>161</v>
      </c>
      <c r="C81" s="6">
        <v>174</v>
      </c>
      <c r="D81" s="6">
        <v>159</v>
      </c>
      <c r="E81" s="6">
        <v>183</v>
      </c>
      <c r="F81" s="6">
        <v>339</v>
      </c>
      <c r="G81" s="6">
        <v>326</v>
      </c>
      <c r="H81" s="6">
        <v>341</v>
      </c>
      <c r="I81" s="6">
        <v>317</v>
      </c>
      <c r="J81" s="7">
        <f t="shared" si="3"/>
        <v>166.67032352657188</v>
      </c>
      <c r="K81" s="7">
        <f t="shared" si="4"/>
        <v>333.32967647342826</v>
      </c>
      <c r="L81" s="9">
        <f t="shared" si="5"/>
        <v>411.3689228302342</v>
      </c>
    </row>
    <row r="82" spans="1:12" ht="12.75">
      <c r="A82" s="6">
        <v>79</v>
      </c>
      <c r="B82" s="6">
        <v>159</v>
      </c>
      <c r="C82" s="6">
        <v>172</v>
      </c>
      <c r="D82" s="6">
        <v>161</v>
      </c>
      <c r="E82" s="6">
        <v>174</v>
      </c>
      <c r="F82" s="6">
        <v>341</v>
      </c>
      <c r="G82" s="6">
        <v>328</v>
      </c>
      <c r="H82" s="6">
        <v>339</v>
      </c>
      <c r="I82" s="6">
        <v>326</v>
      </c>
      <c r="J82" s="7">
        <f t="shared" si="3"/>
        <v>166.6698254622528</v>
      </c>
      <c r="K82" s="7">
        <f t="shared" si="4"/>
        <v>333.3301745377473</v>
      </c>
      <c r="L82" s="9">
        <f t="shared" si="5"/>
        <v>173.1153627505175</v>
      </c>
    </row>
    <row r="83" spans="1:12" ht="12.75">
      <c r="A83" s="6">
        <v>80</v>
      </c>
      <c r="B83" s="6">
        <v>166</v>
      </c>
      <c r="C83" s="6">
        <v>170</v>
      </c>
      <c r="D83" s="6">
        <v>161</v>
      </c>
      <c r="E83" s="6">
        <v>176</v>
      </c>
      <c r="F83" s="6">
        <v>334</v>
      </c>
      <c r="G83" s="6">
        <v>330</v>
      </c>
      <c r="H83" s="6">
        <v>339</v>
      </c>
      <c r="I83" s="6">
        <v>324</v>
      </c>
      <c r="J83" s="7">
        <f t="shared" si="3"/>
        <v>166.66939523429394</v>
      </c>
      <c r="K83" s="7">
        <f t="shared" si="4"/>
        <v>333.33060476570614</v>
      </c>
      <c r="L83" s="9">
        <f t="shared" si="5"/>
        <v>130.74324570149076</v>
      </c>
    </row>
    <row r="84" spans="1:12" ht="12.75">
      <c r="A84" s="6">
        <v>81</v>
      </c>
      <c r="B84" s="6">
        <v>158</v>
      </c>
      <c r="C84" s="6">
        <v>169</v>
      </c>
      <c r="D84" s="6">
        <v>159</v>
      </c>
      <c r="E84" s="6">
        <v>177</v>
      </c>
      <c r="F84" s="6">
        <v>342</v>
      </c>
      <c r="G84" s="6">
        <v>331</v>
      </c>
      <c r="H84" s="6">
        <v>341</v>
      </c>
      <c r="I84" s="6">
        <v>323</v>
      </c>
      <c r="J84" s="7">
        <f t="shared" si="3"/>
        <v>166.66902360338312</v>
      </c>
      <c r="K84" s="7">
        <f t="shared" si="4"/>
        <v>333.330976396617</v>
      </c>
      <c r="L84" s="9">
        <f t="shared" si="5"/>
        <v>246.1284175343012</v>
      </c>
    </row>
    <row r="85" spans="1:12" ht="12.75">
      <c r="A85" s="6">
        <v>82</v>
      </c>
      <c r="B85" s="6">
        <v>164</v>
      </c>
      <c r="C85" s="6">
        <v>166</v>
      </c>
      <c r="D85" s="6">
        <v>160</v>
      </c>
      <c r="E85" s="6">
        <v>166</v>
      </c>
      <c r="F85" s="6">
        <v>336</v>
      </c>
      <c r="G85" s="6">
        <v>334</v>
      </c>
      <c r="H85" s="6">
        <v>340</v>
      </c>
      <c r="I85" s="6">
        <v>334</v>
      </c>
      <c r="J85" s="7">
        <f t="shared" si="3"/>
        <v>166.66870258860234</v>
      </c>
      <c r="K85" s="7">
        <f t="shared" si="4"/>
        <v>333.3312974113978</v>
      </c>
      <c r="L85" s="9">
        <f t="shared" si="5"/>
        <v>52.4878940256514</v>
      </c>
    </row>
    <row r="86" spans="1:12" ht="12.75">
      <c r="A86" s="6">
        <v>83</v>
      </c>
      <c r="B86" s="6">
        <v>167</v>
      </c>
      <c r="C86" s="6">
        <v>168</v>
      </c>
      <c r="D86" s="6">
        <v>157</v>
      </c>
      <c r="E86" s="6">
        <v>164</v>
      </c>
      <c r="F86" s="6">
        <v>333</v>
      </c>
      <c r="G86" s="6">
        <v>332</v>
      </c>
      <c r="H86" s="6">
        <v>343</v>
      </c>
      <c r="I86" s="6">
        <v>336</v>
      </c>
      <c r="J86" s="7">
        <f t="shared" si="3"/>
        <v>166.6684252960347</v>
      </c>
      <c r="K86" s="7">
        <f t="shared" si="4"/>
        <v>333.3315747039655</v>
      </c>
      <c r="L86" s="9">
        <f t="shared" si="5"/>
        <v>102.48197424207177</v>
      </c>
    </row>
    <row r="87" spans="1:12" ht="12.75">
      <c r="A87" s="6">
        <v>84</v>
      </c>
      <c r="B87" s="6">
        <v>170</v>
      </c>
      <c r="C87" s="6">
        <v>166</v>
      </c>
      <c r="D87" s="6">
        <v>166</v>
      </c>
      <c r="E87" s="6">
        <v>168</v>
      </c>
      <c r="F87" s="6">
        <v>330</v>
      </c>
      <c r="G87" s="6">
        <v>334</v>
      </c>
      <c r="H87" s="6">
        <v>334</v>
      </c>
      <c r="I87" s="6">
        <v>332</v>
      </c>
      <c r="J87" s="7">
        <f t="shared" si="3"/>
        <v>166.66818577071479</v>
      </c>
      <c r="K87" s="7">
        <f t="shared" si="4"/>
        <v>333.33181422928544</v>
      </c>
      <c r="L87" s="9">
        <f t="shared" si="5"/>
        <v>13.76765964816542</v>
      </c>
    </row>
    <row r="88" spans="1:12" ht="12.75">
      <c r="A88" s="6">
        <v>85</v>
      </c>
      <c r="B88" s="6">
        <v>161</v>
      </c>
      <c r="C88" s="6">
        <v>166</v>
      </c>
      <c r="D88" s="6">
        <v>176</v>
      </c>
      <c r="E88" s="6">
        <v>157</v>
      </c>
      <c r="F88" s="6">
        <v>339</v>
      </c>
      <c r="G88" s="6">
        <v>334</v>
      </c>
      <c r="H88" s="6">
        <v>324</v>
      </c>
      <c r="I88" s="6">
        <v>343</v>
      </c>
      <c r="J88" s="7">
        <f t="shared" si="3"/>
        <v>166.66797886874346</v>
      </c>
      <c r="K88" s="7">
        <f t="shared" si="4"/>
        <v>333.3320211312568</v>
      </c>
      <c r="L88" s="9">
        <f t="shared" si="5"/>
        <v>213.12861402629886</v>
      </c>
    </row>
    <row r="89" spans="1:12" ht="12.75">
      <c r="A89" s="6">
        <v>86</v>
      </c>
      <c r="B89" s="6">
        <v>155</v>
      </c>
      <c r="C89" s="6">
        <v>167</v>
      </c>
      <c r="D89" s="6">
        <v>174</v>
      </c>
      <c r="E89" s="6">
        <v>154</v>
      </c>
      <c r="F89" s="6">
        <v>345</v>
      </c>
      <c r="G89" s="6">
        <v>333</v>
      </c>
      <c r="H89" s="6">
        <v>326</v>
      </c>
      <c r="I89" s="6">
        <v>346</v>
      </c>
      <c r="J89" s="7">
        <f t="shared" si="3"/>
        <v>166.6678001468206</v>
      </c>
      <c r="K89" s="7">
        <f t="shared" si="4"/>
        <v>333.33219985317965</v>
      </c>
      <c r="L89" s="9">
        <f t="shared" si="5"/>
        <v>350.4822322553516</v>
      </c>
    </row>
    <row r="90" spans="1:12" ht="12.75">
      <c r="A90" s="6">
        <v>87</v>
      </c>
      <c r="B90" s="6">
        <v>153</v>
      </c>
      <c r="C90" s="6">
        <v>158</v>
      </c>
      <c r="D90" s="6">
        <v>177</v>
      </c>
      <c r="E90" s="6">
        <v>156</v>
      </c>
      <c r="F90" s="6">
        <v>347</v>
      </c>
      <c r="G90" s="6">
        <v>342</v>
      </c>
      <c r="H90" s="6">
        <v>323</v>
      </c>
      <c r="I90" s="6">
        <v>344</v>
      </c>
      <c r="J90" s="7">
        <f t="shared" si="3"/>
        <v>166.66764576682365</v>
      </c>
      <c r="K90" s="7">
        <f t="shared" si="4"/>
        <v>333.3323542331766</v>
      </c>
      <c r="L90" s="9">
        <f t="shared" si="5"/>
        <v>482.48883415277635</v>
      </c>
    </row>
    <row r="91" spans="1:12" ht="12.75">
      <c r="A91" s="6">
        <v>88</v>
      </c>
      <c r="B91" s="6">
        <v>150</v>
      </c>
      <c r="C91" s="6">
        <v>157</v>
      </c>
      <c r="D91" s="6">
        <v>161</v>
      </c>
      <c r="E91" s="6">
        <v>161</v>
      </c>
      <c r="F91" s="6">
        <v>350</v>
      </c>
      <c r="G91" s="6">
        <v>343</v>
      </c>
      <c r="H91" s="6">
        <v>339</v>
      </c>
      <c r="I91" s="6">
        <v>339</v>
      </c>
      <c r="J91" s="7">
        <f t="shared" si="3"/>
        <v>166.66751241338227</v>
      </c>
      <c r="K91" s="7">
        <f t="shared" si="4"/>
        <v>333.33248758661796</v>
      </c>
      <c r="L91" s="9">
        <f t="shared" si="5"/>
        <v>435.5081602248365</v>
      </c>
    </row>
    <row r="92" spans="1:12" ht="12.75">
      <c r="A92" s="6">
        <v>89</v>
      </c>
      <c r="B92" s="6">
        <v>152</v>
      </c>
      <c r="C92" s="6">
        <v>157</v>
      </c>
      <c r="D92" s="6">
        <v>173</v>
      </c>
      <c r="E92" s="6">
        <v>166</v>
      </c>
      <c r="F92" s="6">
        <v>348</v>
      </c>
      <c r="G92" s="6">
        <v>343</v>
      </c>
      <c r="H92" s="6">
        <v>327</v>
      </c>
      <c r="I92" s="6">
        <v>334</v>
      </c>
      <c r="J92" s="7">
        <f t="shared" si="3"/>
        <v>166.66739722267963</v>
      </c>
      <c r="K92" s="7">
        <f t="shared" si="4"/>
        <v>333.33260277732063</v>
      </c>
      <c r="L92" s="9">
        <f t="shared" si="5"/>
        <v>349.13838733710986</v>
      </c>
    </row>
    <row r="93" spans="1:12" ht="12.75">
      <c r="A93" s="6">
        <v>90</v>
      </c>
      <c r="B93" s="6">
        <v>153</v>
      </c>
      <c r="C93" s="6">
        <v>151</v>
      </c>
      <c r="D93" s="6">
        <v>173</v>
      </c>
      <c r="E93" s="6">
        <v>156</v>
      </c>
      <c r="F93" s="6">
        <v>347</v>
      </c>
      <c r="G93" s="6">
        <v>349</v>
      </c>
      <c r="H93" s="6">
        <v>327</v>
      </c>
      <c r="I93" s="6">
        <v>344</v>
      </c>
      <c r="J93" s="7">
        <f t="shared" si="3"/>
        <v>166.66729772095067</v>
      </c>
      <c r="K93" s="7">
        <f t="shared" si="4"/>
        <v>333.3327022790496</v>
      </c>
      <c r="L93" s="9">
        <f t="shared" si="5"/>
        <v>586.1536036924855</v>
      </c>
    </row>
    <row r="94" spans="1:12" ht="12.75">
      <c r="A94" s="6">
        <v>91</v>
      </c>
      <c r="B94" s="6">
        <v>146</v>
      </c>
      <c r="C94" s="6">
        <v>159</v>
      </c>
      <c r="D94" s="6">
        <v>171</v>
      </c>
      <c r="E94" s="6">
        <v>156</v>
      </c>
      <c r="F94" s="6">
        <v>354</v>
      </c>
      <c r="G94" s="6">
        <v>341</v>
      </c>
      <c r="H94" s="6">
        <v>329</v>
      </c>
      <c r="I94" s="6">
        <v>344</v>
      </c>
      <c r="J94" s="7">
        <f t="shared" si="3"/>
        <v>166.6672117713572</v>
      </c>
      <c r="K94" s="7">
        <f t="shared" si="4"/>
        <v>333.3327882286431</v>
      </c>
      <c r="L94" s="9">
        <f t="shared" si="5"/>
        <v>618.4822395582105</v>
      </c>
    </row>
    <row r="95" spans="1:12" ht="12.75">
      <c r="A95" s="6">
        <v>92</v>
      </c>
      <c r="B95" s="6">
        <v>163</v>
      </c>
      <c r="C95" s="6">
        <v>157</v>
      </c>
      <c r="D95" s="6">
        <v>182</v>
      </c>
      <c r="E95" s="6">
        <v>162</v>
      </c>
      <c r="F95" s="6">
        <v>337</v>
      </c>
      <c r="G95" s="6">
        <v>343</v>
      </c>
      <c r="H95" s="6">
        <v>318</v>
      </c>
      <c r="I95" s="6">
        <v>338</v>
      </c>
      <c r="J95" s="7">
        <f t="shared" si="3"/>
        <v>166.66713752809835</v>
      </c>
      <c r="K95" s="7">
        <f t="shared" si="4"/>
        <v>333.33286247190193</v>
      </c>
      <c r="L95" s="9">
        <f t="shared" si="5"/>
        <v>363.7802899255887</v>
      </c>
    </row>
    <row r="96" spans="1:12" ht="12.75">
      <c r="A96" s="6">
        <v>93</v>
      </c>
      <c r="B96" s="6">
        <v>158</v>
      </c>
      <c r="C96" s="6">
        <v>160</v>
      </c>
      <c r="D96" s="6">
        <v>174</v>
      </c>
      <c r="E96" s="6">
        <v>160</v>
      </c>
      <c r="F96" s="6">
        <v>342</v>
      </c>
      <c r="G96" s="6">
        <v>340</v>
      </c>
      <c r="H96" s="6">
        <v>326</v>
      </c>
      <c r="I96" s="6">
        <v>340</v>
      </c>
      <c r="J96" s="7">
        <f t="shared" si="3"/>
        <v>166.66707339677137</v>
      </c>
      <c r="K96" s="7">
        <f t="shared" si="4"/>
        <v>333.3329266032289</v>
      </c>
      <c r="L96" s="9">
        <f t="shared" si="5"/>
        <v>217.7897091892333</v>
      </c>
    </row>
    <row r="97" spans="1:12" ht="12.75">
      <c r="A97" s="6">
        <v>94</v>
      </c>
      <c r="B97" s="6">
        <v>166</v>
      </c>
      <c r="C97" s="6">
        <v>161</v>
      </c>
      <c r="D97" s="6">
        <v>185</v>
      </c>
      <c r="E97" s="6">
        <v>155</v>
      </c>
      <c r="F97" s="6">
        <v>334</v>
      </c>
      <c r="G97" s="6">
        <v>339</v>
      </c>
      <c r="H97" s="6">
        <v>315</v>
      </c>
      <c r="I97" s="6">
        <v>345</v>
      </c>
      <c r="J97" s="7">
        <f t="shared" si="3"/>
        <v>166.66701800013112</v>
      </c>
      <c r="K97" s="7">
        <f t="shared" si="4"/>
        <v>333.33298199986916</v>
      </c>
      <c r="L97" s="9">
        <f t="shared" si="5"/>
        <v>504.7775440492089</v>
      </c>
    </row>
    <row r="98" spans="1:12" ht="12.75">
      <c r="A98" s="6">
        <v>95</v>
      </c>
      <c r="B98" s="6">
        <v>170</v>
      </c>
      <c r="C98" s="6">
        <v>164</v>
      </c>
      <c r="D98" s="6">
        <v>175</v>
      </c>
      <c r="E98" s="6">
        <v>152</v>
      </c>
      <c r="F98" s="6">
        <v>330</v>
      </c>
      <c r="G98" s="6">
        <v>336</v>
      </c>
      <c r="H98" s="6">
        <v>325</v>
      </c>
      <c r="I98" s="6">
        <v>348</v>
      </c>
      <c r="J98" s="7">
        <f t="shared" si="3"/>
        <v>166.66697014851326</v>
      </c>
      <c r="K98" s="7">
        <f t="shared" si="4"/>
        <v>333.33302985148697</v>
      </c>
      <c r="L98" s="9">
        <f t="shared" si="5"/>
        <v>302.78121760711076</v>
      </c>
    </row>
    <row r="99" spans="1:12" ht="12.75">
      <c r="A99" s="6">
        <v>96</v>
      </c>
      <c r="B99" s="6">
        <v>168</v>
      </c>
      <c r="C99" s="6">
        <v>167</v>
      </c>
      <c r="D99" s="6">
        <v>177</v>
      </c>
      <c r="E99" s="6">
        <v>158</v>
      </c>
      <c r="F99" s="6">
        <v>332</v>
      </c>
      <c r="G99" s="6">
        <v>333</v>
      </c>
      <c r="H99" s="6">
        <v>323</v>
      </c>
      <c r="I99" s="6">
        <v>342</v>
      </c>
      <c r="J99" s="7">
        <f t="shared" si="3"/>
        <v>166.66692881428577</v>
      </c>
      <c r="K99" s="7">
        <f t="shared" si="4"/>
        <v>333.33307118571446</v>
      </c>
      <c r="L99" s="9">
        <f t="shared" si="5"/>
        <v>183.77603040186926</v>
      </c>
    </row>
    <row r="100" spans="1:12" ht="12.75">
      <c r="A100" s="6">
        <v>97</v>
      </c>
      <c r="B100" s="6">
        <v>180</v>
      </c>
      <c r="C100" s="6">
        <v>152</v>
      </c>
      <c r="D100" s="6">
        <v>180</v>
      </c>
      <c r="E100" s="6">
        <v>161</v>
      </c>
      <c r="F100" s="6">
        <v>320</v>
      </c>
      <c r="G100" s="6">
        <v>348</v>
      </c>
      <c r="H100" s="6">
        <v>320</v>
      </c>
      <c r="I100" s="6">
        <v>339</v>
      </c>
      <c r="J100" s="7">
        <f t="shared" si="3"/>
        <v>166.66689310978006</v>
      </c>
      <c r="K100" s="7">
        <f t="shared" si="4"/>
        <v>333.33310689022017</v>
      </c>
      <c r="L100" s="9">
        <f t="shared" si="5"/>
        <v>602.7749097034474</v>
      </c>
    </row>
    <row r="101" ht="12.75">
      <c r="J101" s="7"/>
    </row>
  </sheetData>
  <mergeCells count="3">
    <mergeCell ref="B1:E1"/>
    <mergeCell ref="F1:I1"/>
    <mergeCell ref="J1:K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tabSelected="1" workbookViewId="0" topLeftCell="K1">
      <selection activeCell="U44" sqref="U44"/>
    </sheetView>
  </sheetViews>
  <sheetFormatPr defaultColWidth="11.00390625" defaultRowHeight="12.75"/>
  <cols>
    <col min="1" max="15" width="10.75390625" style="6" customWidth="1"/>
  </cols>
  <sheetData>
    <row r="1" spans="1:16" ht="13.5" thickBot="1">
      <c r="A1" s="1"/>
      <c r="B1" s="19" t="s">
        <v>0</v>
      </c>
      <c r="C1" s="20"/>
      <c r="D1" s="20"/>
      <c r="E1" s="21"/>
      <c r="F1" s="19" t="s">
        <v>1</v>
      </c>
      <c r="G1" s="20"/>
      <c r="H1" s="20"/>
      <c r="I1" s="20"/>
      <c r="J1" s="19" t="s">
        <v>15</v>
      </c>
      <c r="K1" s="20"/>
      <c r="L1" s="20"/>
      <c r="M1" s="20"/>
      <c r="N1" s="22" t="s">
        <v>2</v>
      </c>
      <c r="O1" s="24"/>
      <c r="P1" s="25"/>
    </row>
    <row r="2" spans="1:25" ht="15.75" thickBo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3" t="s">
        <v>16</v>
      </c>
      <c r="K2" s="3" t="s">
        <v>17</v>
      </c>
      <c r="L2" s="3" t="s">
        <v>18</v>
      </c>
      <c r="M2" s="4" t="s">
        <v>19</v>
      </c>
      <c r="N2" s="5" t="s">
        <v>12</v>
      </c>
      <c r="O2" s="5" t="s">
        <v>13</v>
      </c>
      <c r="P2" s="5" t="s">
        <v>20</v>
      </c>
      <c r="R2" s="8" t="s">
        <v>14</v>
      </c>
      <c r="S2">
        <f>0.05+0.001*T2</f>
        <v>0.088</v>
      </c>
      <c r="T2" s="12">
        <v>38</v>
      </c>
      <c r="W2" s="14"/>
      <c r="X2" s="15" t="s">
        <v>29</v>
      </c>
      <c r="Y2" s="16">
        <f>AVERAGE($B$63:$E$202)</f>
        <v>139.04285714285714</v>
      </c>
    </row>
    <row r="3" spans="1:25" ht="14.25">
      <c r="A3" s="6">
        <v>0</v>
      </c>
      <c r="B3" s="6">
        <v>500</v>
      </c>
      <c r="C3" s="6">
        <v>500</v>
      </c>
      <c r="D3" s="6">
        <v>500</v>
      </c>
      <c r="E3" s="6">
        <v>500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500</v>
      </c>
      <c r="O3" s="6">
        <v>0</v>
      </c>
      <c r="P3" s="6">
        <v>0</v>
      </c>
      <c r="X3" s="15" t="s">
        <v>30</v>
      </c>
      <c r="Y3" s="16">
        <f>AVERAGE($F$63:$I$202)</f>
        <v>277.775</v>
      </c>
    </row>
    <row r="4" spans="1:25" ht="14.25">
      <c r="A4" s="6">
        <v>1</v>
      </c>
      <c r="B4" s="6">
        <v>461</v>
      </c>
      <c r="C4" s="6">
        <v>456</v>
      </c>
      <c r="D4" s="6">
        <v>445</v>
      </c>
      <c r="E4" s="6">
        <v>454</v>
      </c>
      <c r="F4" s="6">
        <v>39</v>
      </c>
      <c r="G4" s="6">
        <v>44</v>
      </c>
      <c r="H4" s="6">
        <v>55</v>
      </c>
      <c r="I4" s="6">
        <v>46</v>
      </c>
      <c r="J4" s="6">
        <v>0</v>
      </c>
      <c r="K4" s="6">
        <v>0</v>
      </c>
      <c r="L4" s="6">
        <v>0</v>
      </c>
      <c r="M4" s="6">
        <v>0</v>
      </c>
      <c r="N4" s="7">
        <f>N3-AtoB*N3+BtoA*O3</f>
        <v>456</v>
      </c>
      <c r="O4" s="7">
        <f>O3+AtoB*N3-BtoA*O3-BtoC*O3+CtoB*P3</f>
        <v>44</v>
      </c>
      <c r="P4" s="7">
        <f>P3+BtoC*O3-CtoB*P3</f>
        <v>0</v>
      </c>
      <c r="X4" s="15" t="s">
        <v>31</v>
      </c>
      <c r="Y4" s="16">
        <f>AVERAGE($J$63:$M$202)</f>
        <v>83.18214285714286</v>
      </c>
    </row>
    <row r="5" spans="1:16" ht="12.75">
      <c r="A5" s="6">
        <v>2</v>
      </c>
      <c r="B5" s="6">
        <v>436</v>
      </c>
      <c r="C5" s="6">
        <v>414</v>
      </c>
      <c r="D5" s="6">
        <v>407</v>
      </c>
      <c r="E5" s="6">
        <v>410</v>
      </c>
      <c r="F5" s="6">
        <v>64</v>
      </c>
      <c r="G5" s="6">
        <v>83</v>
      </c>
      <c r="H5" s="6">
        <v>90</v>
      </c>
      <c r="I5" s="6">
        <v>87</v>
      </c>
      <c r="J5" s="6">
        <v>0</v>
      </c>
      <c r="K5" s="6">
        <v>3</v>
      </c>
      <c r="L5" s="6">
        <v>3</v>
      </c>
      <c r="M5" s="6">
        <v>3</v>
      </c>
      <c r="N5" s="7">
        <f aca="true" t="shared" si="0" ref="N5:N68">N4-AtoB*N4+BtoA*O4</f>
        <v>417.808</v>
      </c>
      <c r="O5" s="7">
        <f aca="true" t="shared" si="1" ref="O5:O68">O4+AtoB*N4-BtoA*O4-BtoC*O4+CtoB*P4</f>
        <v>80.52000000000001</v>
      </c>
      <c r="P5" s="7">
        <f aca="true" t="shared" si="2" ref="P5:P68">P4+BtoC*O4-CtoB*P4</f>
        <v>1.672</v>
      </c>
    </row>
    <row r="6" spans="1:20" ht="12.75">
      <c r="A6" s="6">
        <v>3</v>
      </c>
      <c r="B6" s="6">
        <v>411</v>
      </c>
      <c r="C6" s="6">
        <v>380</v>
      </c>
      <c r="D6" s="6">
        <v>380</v>
      </c>
      <c r="E6" s="6">
        <v>382</v>
      </c>
      <c r="F6" s="6">
        <v>87</v>
      </c>
      <c r="G6" s="6">
        <v>114</v>
      </c>
      <c r="H6" s="6">
        <v>110</v>
      </c>
      <c r="I6" s="6">
        <v>113</v>
      </c>
      <c r="J6" s="6">
        <v>2</v>
      </c>
      <c r="K6" s="6">
        <v>6</v>
      </c>
      <c r="L6" s="6">
        <v>10</v>
      </c>
      <c r="M6" s="6">
        <v>5</v>
      </c>
      <c r="N6" s="7">
        <f t="shared" si="0"/>
        <v>384.583776</v>
      </c>
      <c r="O6" s="7">
        <f t="shared" si="1"/>
        <v>110.8966334848654</v>
      </c>
      <c r="P6" s="7">
        <f t="shared" si="2"/>
        <v>4.519590515134602</v>
      </c>
      <c r="R6" t="s">
        <v>24</v>
      </c>
      <c r="S6">
        <f>0.5*fraction</f>
        <v>0.044</v>
      </c>
      <c r="T6" t="s">
        <v>27</v>
      </c>
    </row>
    <row r="7" spans="1:16" ht="12.75">
      <c r="A7" s="6">
        <v>4</v>
      </c>
      <c r="B7" s="6">
        <v>366</v>
      </c>
      <c r="C7" s="6">
        <v>358</v>
      </c>
      <c r="D7" s="6">
        <v>355</v>
      </c>
      <c r="E7" s="6">
        <v>339</v>
      </c>
      <c r="F7" s="6">
        <v>126</v>
      </c>
      <c r="G7" s="6">
        <v>132</v>
      </c>
      <c r="H7" s="6">
        <v>132</v>
      </c>
      <c r="I7" s="6">
        <v>154</v>
      </c>
      <c r="J7" s="6">
        <v>8</v>
      </c>
      <c r="K7" s="6">
        <v>10</v>
      </c>
      <c r="L7" s="6">
        <v>13</v>
      </c>
      <c r="M7" s="6">
        <v>7</v>
      </c>
      <c r="N7" s="7">
        <f t="shared" si="0"/>
        <v>355.61985558533405</v>
      </c>
      <c r="O7" s="7">
        <f t="shared" si="1"/>
        <v>136.21999808990464</v>
      </c>
      <c r="P7" s="7">
        <f t="shared" si="2"/>
        <v>8.16014632476125</v>
      </c>
    </row>
    <row r="8" spans="1:16" ht="12.75">
      <c r="A8" s="6">
        <v>5</v>
      </c>
      <c r="B8" s="6">
        <v>331</v>
      </c>
      <c r="C8" s="6">
        <v>337</v>
      </c>
      <c r="D8" s="6">
        <v>314</v>
      </c>
      <c r="E8" s="6">
        <v>323</v>
      </c>
      <c r="F8" s="6">
        <v>155</v>
      </c>
      <c r="G8" s="6">
        <v>148</v>
      </c>
      <c r="H8" s="6">
        <v>167</v>
      </c>
      <c r="I8" s="6">
        <v>166</v>
      </c>
      <c r="J8" s="6">
        <v>14</v>
      </c>
      <c r="K8" s="6">
        <v>15</v>
      </c>
      <c r="L8" s="6">
        <v>19</v>
      </c>
      <c r="M8" s="6">
        <v>11</v>
      </c>
      <c r="N8" s="7">
        <f t="shared" si="0"/>
        <v>330.31898820978046</v>
      </c>
      <c r="O8" s="7">
        <f t="shared" si="1"/>
        <v>157.37999240535697</v>
      </c>
      <c r="P8" s="7">
        <f t="shared" si="2"/>
        <v>12.301019384862514</v>
      </c>
    </row>
    <row r="9" spans="1:20" ht="12.75">
      <c r="A9" s="6">
        <v>6</v>
      </c>
      <c r="B9" s="6">
        <v>302</v>
      </c>
      <c r="C9" s="6">
        <v>302</v>
      </c>
      <c r="D9" s="6">
        <v>292</v>
      </c>
      <c r="E9" s="6">
        <v>305</v>
      </c>
      <c r="F9" s="6">
        <v>183</v>
      </c>
      <c r="G9" s="6">
        <v>179</v>
      </c>
      <c r="H9" s="6">
        <v>181</v>
      </c>
      <c r="I9" s="6">
        <v>177</v>
      </c>
      <c r="J9" s="6">
        <v>15</v>
      </c>
      <c r="K9" s="6">
        <v>19</v>
      </c>
      <c r="L9" s="6">
        <v>27</v>
      </c>
      <c r="M9" s="6">
        <v>18</v>
      </c>
      <c r="N9" s="7">
        <f t="shared" si="0"/>
        <v>308.1756369131555</v>
      </c>
      <c r="O9" s="7">
        <f t="shared" si="1"/>
        <v>175.10384953256735</v>
      </c>
      <c r="P9" s="7">
        <f t="shared" si="2"/>
        <v>16.720513554277108</v>
      </c>
      <c r="R9" t="s">
        <v>25</v>
      </c>
      <c r="S9" s="17">
        <f>0.01+0.001*T9</f>
        <v>0.038</v>
      </c>
      <c r="T9" s="12">
        <v>28</v>
      </c>
    </row>
    <row r="10" spans="1:19" ht="12.75">
      <c r="A10" s="6">
        <v>7</v>
      </c>
      <c r="B10" s="6">
        <v>269</v>
      </c>
      <c r="C10" s="6">
        <v>278</v>
      </c>
      <c r="D10" s="6">
        <v>279</v>
      </c>
      <c r="E10" s="6">
        <v>288</v>
      </c>
      <c r="F10" s="6">
        <v>211</v>
      </c>
      <c r="G10" s="6">
        <v>198</v>
      </c>
      <c r="H10" s="6">
        <v>191</v>
      </c>
      <c r="I10" s="6">
        <v>192</v>
      </c>
      <c r="J10" s="6">
        <v>20</v>
      </c>
      <c r="K10" s="6">
        <v>24</v>
      </c>
      <c r="L10" s="6">
        <v>30</v>
      </c>
      <c r="M10" s="6">
        <v>20</v>
      </c>
      <c r="N10" s="7">
        <f t="shared" si="0"/>
        <v>288.76075024423074</v>
      </c>
      <c r="O10" s="7">
        <f t="shared" si="1"/>
        <v>189.9865499356994</v>
      </c>
      <c r="P10" s="7">
        <f t="shared" si="2"/>
        <v>21.252699820069758</v>
      </c>
      <c r="S10" s="17"/>
    </row>
    <row r="11" spans="1:19" ht="12.75">
      <c r="A11" s="6">
        <v>8</v>
      </c>
      <c r="B11" s="6">
        <v>253</v>
      </c>
      <c r="C11" s="6">
        <v>261</v>
      </c>
      <c r="D11" s="6">
        <v>259</v>
      </c>
      <c r="E11" s="6">
        <v>276</v>
      </c>
      <c r="F11" s="6">
        <v>222</v>
      </c>
      <c r="G11" s="6">
        <v>211</v>
      </c>
      <c r="H11" s="6">
        <v>207</v>
      </c>
      <c r="I11" s="6">
        <v>198</v>
      </c>
      <c r="J11" s="6">
        <v>25</v>
      </c>
      <c r="K11" s="6">
        <v>28</v>
      </c>
      <c r="L11" s="6">
        <v>34</v>
      </c>
      <c r="M11" s="6">
        <v>26</v>
      </c>
      <c r="N11" s="7">
        <f t="shared" si="0"/>
        <v>271.7092124199092</v>
      </c>
      <c r="O11" s="7">
        <f t="shared" si="1"/>
        <v>202.51547348735858</v>
      </c>
      <c r="P11" s="7">
        <f t="shared" si="2"/>
        <v>25.775314092732106</v>
      </c>
      <c r="S11" s="18"/>
    </row>
    <row r="12" spans="1:19" ht="12.75">
      <c r="A12" s="6">
        <v>9</v>
      </c>
      <c r="B12" s="6">
        <v>239</v>
      </c>
      <c r="C12" s="6">
        <v>252</v>
      </c>
      <c r="D12" s="6">
        <v>250</v>
      </c>
      <c r="E12" s="6">
        <v>260</v>
      </c>
      <c r="F12" s="6">
        <v>233</v>
      </c>
      <c r="G12" s="6">
        <v>210</v>
      </c>
      <c r="H12" s="6">
        <v>213</v>
      </c>
      <c r="I12" s="6">
        <v>210</v>
      </c>
      <c r="J12" s="6">
        <v>28</v>
      </c>
      <c r="K12" s="6">
        <v>38</v>
      </c>
      <c r="L12" s="6">
        <v>37</v>
      </c>
      <c r="M12" s="6">
        <v>30</v>
      </c>
      <c r="N12" s="7">
        <f t="shared" si="0"/>
        <v>256.70948256040094</v>
      </c>
      <c r="O12" s="7">
        <f t="shared" si="1"/>
        <v>213.09038994364076</v>
      </c>
      <c r="P12" s="7">
        <f t="shared" si="2"/>
        <v>30.200127495958178</v>
      </c>
      <c r="S12" s="17"/>
    </row>
    <row r="13" spans="1:20" ht="12.75">
      <c r="A13" s="6">
        <v>10</v>
      </c>
      <c r="B13" s="6">
        <v>235</v>
      </c>
      <c r="C13" s="6">
        <v>246</v>
      </c>
      <c r="D13" s="6">
        <v>240</v>
      </c>
      <c r="E13" s="6">
        <v>245</v>
      </c>
      <c r="F13" s="6">
        <v>228</v>
      </c>
      <c r="G13" s="6">
        <v>221</v>
      </c>
      <c r="H13" s="6">
        <v>219</v>
      </c>
      <c r="I13" s="6">
        <v>217</v>
      </c>
      <c r="J13" s="6">
        <v>37</v>
      </c>
      <c r="K13" s="6">
        <v>33</v>
      </c>
      <c r="L13" s="6">
        <v>41</v>
      </c>
      <c r="M13" s="6">
        <v>38</v>
      </c>
      <c r="N13" s="7">
        <f t="shared" si="0"/>
        <v>243.49502525260584</v>
      </c>
      <c r="O13" s="7">
        <f t="shared" si="1"/>
        <v>222.03967648482558</v>
      </c>
      <c r="P13" s="7">
        <f t="shared" si="2"/>
        <v>34.46529826256844</v>
      </c>
      <c r="R13" t="s">
        <v>26</v>
      </c>
      <c r="S13" s="17">
        <f>S9*(Y3/Y4)</f>
        <v>0.12689562491949677</v>
      </c>
      <c r="T13" t="s">
        <v>28</v>
      </c>
    </row>
    <row r="14" spans="1:16" ht="12.75">
      <c r="A14" s="6">
        <v>11</v>
      </c>
      <c r="B14" s="6">
        <v>228</v>
      </c>
      <c r="C14" s="6">
        <v>236</v>
      </c>
      <c r="D14" s="6">
        <v>229</v>
      </c>
      <c r="E14" s="6">
        <v>234</v>
      </c>
      <c r="F14" s="6">
        <v>229</v>
      </c>
      <c r="G14" s="6">
        <v>226</v>
      </c>
      <c r="H14" s="6">
        <v>220</v>
      </c>
      <c r="I14" s="6">
        <v>224</v>
      </c>
      <c r="J14" s="6">
        <v>43</v>
      </c>
      <c r="K14" s="6">
        <v>38</v>
      </c>
      <c r="L14" s="6">
        <v>51</v>
      </c>
      <c r="M14" s="6">
        <v>42</v>
      </c>
      <c r="N14" s="7">
        <f t="shared" si="0"/>
        <v>231.83720879570885</v>
      </c>
      <c r="O14" s="7">
        <f t="shared" si="1"/>
        <v>229.63348079636467</v>
      </c>
      <c r="P14" s="7">
        <f t="shared" si="2"/>
        <v>38.529310407926346</v>
      </c>
    </row>
    <row r="15" spans="1:16" ht="12.75">
      <c r="A15" s="6">
        <v>12</v>
      </c>
      <c r="B15" s="6">
        <v>221</v>
      </c>
      <c r="C15" s="6">
        <v>215</v>
      </c>
      <c r="D15" s="6">
        <v>214</v>
      </c>
      <c r="E15" s="6">
        <v>216</v>
      </c>
      <c r="F15" s="6">
        <v>232</v>
      </c>
      <c r="G15" s="6">
        <v>246</v>
      </c>
      <c r="H15" s="6">
        <v>234</v>
      </c>
      <c r="I15" s="6">
        <v>238</v>
      </c>
      <c r="J15" s="6">
        <v>47</v>
      </c>
      <c r="K15" s="6">
        <v>39</v>
      </c>
      <c r="L15" s="6">
        <v>52</v>
      </c>
      <c r="M15" s="6">
        <v>46</v>
      </c>
      <c r="N15" s="7">
        <f t="shared" si="0"/>
        <v>221.53940757672652</v>
      </c>
      <c r="O15" s="7">
        <f t="shared" si="1"/>
        <v>236.09441066701623</v>
      </c>
      <c r="P15" s="7">
        <f t="shared" si="2"/>
        <v>42.36618175625712</v>
      </c>
    </row>
    <row r="16" spans="1:16" ht="12.75">
      <c r="A16" s="6">
        <v>13</v>
      </c>
      <c r="B16" s="6">
        <v>206</v>
      </c>
      <c r="C16" s="6">
        <v>206</v>
      </c>
      <c r="D16" s="6">
        <v>200</v>
      </c>
      <c r="E16" s="6">
        <v>208</v>
      </c>
      <c r="F16" s="6">
        <v>242</v>
      </c>
      <c r="G16" s="6">
        <v>249</v>
      </c>
      <c r="H16" s="6">
        <v>246</v>
      </c>
      <c r="I16" s="6">
        <v>239</v>
      </c>
      <c r="J16" s="6">
        <v>52</v>
      </c>
      <c r="K16" s="6">
        <v>45</v>
      </c>
      <c r="L16" s="6">
        <v>54</v>
      </c>
      <c r="M16" s="6">
        <v>53</v>
      </c>
      <c r="N16" s="7">
        <f t="shared" si="0"/>
        <v>212.43209377932328</v>
      </c>
      <c r="O16" s="7">
        <f t="shared" si="1"/>
        <v>241.60621996848607</v>
      </c>
      <c r="P16" s="7">
        <f t="shared" si="2"/>
        <v>45.9616862521905</v>
      </c>
    </row>
    <row r="17" spans="1:16" ht="12.75">
      <c r="A17" s="6">
        <v>14</v>
      </c>
      <c r="B17" s="6">
        <v>205</v>
      </c>
      <c r="C17" s="6">
        <v>200</v>
      </c>
      <c r="D17" s="6">
        <v>184</v>
      </c>
      <c r="E17" s="6">
        <v>192</v>
      </c>
      <c r="F17" s="6">
        <v>242</v>
      </c>
      <c r="G17" s="6">
        <v>258</v>
      </c>
      <c r="H17" s="6">
        <v>259</v>
      </c>
      <c r="I17" s="6">
        <v>253</v>
      </c>
      <c r="J17" s="6">
        <v>53</v>
      </c>
      <c r="K17" s="6">
        <v>42</v>
      </c>
      <c r="L17" s="6">
        <v>57</v>
      </c>
      <c r="M17" s="6">
        <v>55</v>
      </c>
      <c r="N17" s="7">
        <f t="shared" si="0"/>
        <v>204.36874320535622</v>
      </c>
      <c r="O17" s="7">
        <f t="shared" si="1"/>
        <v>246.32087108297623</v>
      </c>
      <c r="P17" s="7">
        <f t="shared" si="2"/>
        <v>49.31038571166742</v>
      </c>
    </row>
    <row r="18" spans="1:16" ht="12.75">
      <c r="A18" s="6">
        <v>15</v>
      </c>
      <c r="B18" s="6">
        <v>196</v>
      </c>
      <c r="C18" s="6">
        <v>192</v>
      </c>
      <c r="D18" s="6">
        <v>173</v>
      </c>
      <c r="E18" s="6">
        <v>189</v>
      </c>
      <c r="F18" s="6">
        <v>250</v>
      </c>
      <c r="G18" s="6">
        <v>263</v>
      </c>
      <c r="H18" s="6">
        <v>268</v>
      </c>
      <c r="I18" s="6">
        <v>253</v>
      </c>
      <c r="J18" s="6">
        <v>54</v>
      </c>
      <c r="K18" s="6">
        <v>45</v>
      </c>
      <c r="L18" s="6">
        <v>59</v>
      </c>
      <c r="M18" s="6">
        <v>58</v>
      </c>
      <c r="N18" s="7">
        <f t="shared" si="0"/>
        <v>197.22241213093585</v>
      </c>
      <c r="O18" s="7">
        <f t="shared" si="1"/>
        <v>250.36428126614697</v>
      </c>
      <c r="P18" s="7">
        <f t="shared" si="2"/>
        <v>52.41330660291706</v>
      </c>
    </row>
    <row r="19" spans="1:16" ht="12.75">
      <c r="A19" s="6">
        <v>16</v>
      </c>
      <c r="B19" s="6">
        <v>201</v>
      </c>
      <c r="C19" s="6">
        <v>191</v>
      </c>
      <c r="D19" s="6">
        <v>173</v>
      </c>
      <c r="E19" s="6">
        <v>177</v>
      </c>
      <c r="F19" s="6">
        <v>244</v>
      </c>
      <c r="G19" s="6">
        <v>258</v>
      </c>
      <c r="H19" s="6">
        <v>261</v>
      </c>
      <c r="I19" s="6">
        <v>259</v>
      </c>
      <c r="J19" s="6">
        <v>55</v>
      </c>
      <c r="K19" s="6">
        <v>51</v>
      </c>
      <c r="L19" s="6">
        <v>66</v>
      </c>
      <c r="M19" s="6">
        <v>64</v>
      </c>
      <c r="N19" s="7">
        <f t="shared" si="0"/>
        <v>190.88286823912398</v>
      </c>
      <c r="O19" s="7">
        <f t="shared" si="1"/>
        <v>253.84100176531965</v>
      </c>
      <c r="P19" s="7">
        <f t="shared" si="2"/>
        <v>55.276129995556296</v>
      </c>
    </row>
    <row r="20" spans="1:16" ht="12.75">
      <c r="A20" s="6">
        <v>17</v>
      </c>
      <c r="B20" s="6">
        <v>199</v>
      </c>
      <c r="C20" s="6">
        <v>186</v>
      </c>
      <c r="D20" s="6">
        <v>169</v>
      </c>
      <c r="E20" s="6">
        <v>158</v>
      </c>
      <c r="F20" s="6">
        <v>244</v>
      </c>
      <c r="G20" s="6">
        <v>251</v>
      </c>
      <c r="H20" s="6">
        <v>263</v>
      </c>
      <c r="I20" s="6">
        <v>277</v>
      </c>
      <c r="J20" s="6">
        <v>57</v>
      </c>
      <c r="K20" s="6">
        <v>63</v>
      </c>
      <c r="L20" s="6">
        <v>68</v>
      </c>
      <c r="M20" s="6">
        <v>65</v>
      </c>
      <c r="N20" s="7">
        <f t="shared" si="0"/>
        <v>185.25417991175513</v>
      </c>
      <c r="O20" s="7">
        <f t="shared" si="1"/>
        <v>256.8380310845238</v>
      </c>
      <c r="P20" s="7">
        <f t="shared" si="2"/>
        <v>57.90778900372098</v>
      </c>
    </row>
    <row r="21" spans="1:16" ht="12.75">
      <c r="A21" s="6">
        <v>18</v>
      </c>
      <c r="B21" s="6">
        <v>193</v>
      </c>
      <c r="C21" s="6">
        <v>180</v>
      </c>
      <c r="D21" s="6">
        <v>164</v>
      </c>
      <c r="E21" s="6">
        <v>158</v>
      </c>
      <c r="F21" s="6">
        <v>247</v>
      </c>
      <c r="G21" s="6">
        <v>261</v>
      </c>
      <c r="H21" s="6">
        <v>270</v>
      </c>
      <c r="I21" s="6">
        <v>284</v>
      </c>
      <c r="J21" s="6">
        <v>60</v>
      </c>
      <c r="K21" s="6">
        <v>59</v>
      </c>
      <c r="L21" s="6">
        <v>66</v>
      </c>
      <c r="M21" s="6">
        <v>58</v>
      </c>
      <c r="N21" s="7">
        <f t="shared" si="0"/>
        <v>180.2526854472397</v>
      </c>
      <c r="O21" s="7">
        <f t="shared" si="1"/>
        <v>259.4279254411608</v>
      </c>
      <c r="P21" s="7">
        <f t="shared" si="2"/>
        <v>60.31938911159934</v>
      </c>
    </row>
    <row r="22" spans="1:16" ht="12.75">
      <c r="A22" s="6">
        <v>19</v>
      </c>
      <c r="B22" s="6">
        <v>179</v>
      </c>
      <c r="C22" s="6">
        <v>176</v>
      </c>
      <c r="D22" s="6">
        <v>165</v>
      </c>
      <c r="E22" s="6">
        <v>159</v>
      </c>
      <c r="F22" s="6">
        <v>260</v>
      </c>
      <c r="G22" s="6">
        <v>262</v>
      </c>
      <c r="H22" s="6">
        <v>269</v>
      </c>
      <c r="I22" s="6">
        <v>283</v>
      </c>
      <c r="J22" s="6">
        <v>61</v>
      </c>
      <c r="K22" s="6">
        <v>62</v>
      </c>
      <c r="L22" s="6">
        <v>66</v>
      </c>
      <c r="M22" s="6">
        <v>58</v>
      </c>
      <c r="N22" s="7">
        <f t="shared" si="0"/>
        <v>175.8052778472937</v>
      </c>
      <c r="O22" s="7">
        <f t="shared" si="1"/>
        <v>261.6713384504214</v>
      </c>
      <c r="P22" s="7">
        <f t="shared" si="2"/>
        <v>62.52338370228477</v>
      </c>
    </row>
    <row r="23" spans="1:16" ht="12.75">
      <c r="A23" s="6">
        <v>20</v>
      </c>
      <c r="B23" s="6">
        <v>187</v>
      </c>
      <c r="C23" s="6">
        <v>173</v>
      </c>
      <c r="D23" s="6">
        <v>158</v>
      </c>
      <c r="E23" s="6">
        <v>155</v>
      </c>
      <c r="F23" s="6">
        <v>247</v>
      </c>
      <c r="G23" s="6">
        <v>266</v>
      </c>
      <c r="H23" s="6">
        <v>264</v>
      </c>
      <c r="I23" s="6">
        <v>283</v>
      </c>
      <c r="J23" s="6">
        <v>66</v>
      </c>
      <c r="K23" s="6">
        <v>61</v>
      </c>
      <c r="L23" s="6">
        <v>78</v>
      </c>
      <c r="M23" s="6">
        <v>62</v>
      </c>
      <c r="N23" s="7">
        <f t="shared" si="0"/>
        <v>171.8479522885504</v>
      </c>
      <c r="O23" s="7">
        <f t="shared" si="1"/>
        <v>263.6190969950316</v>
      </c>
      <c r="P23" s="7">
        <f t="shared" si="2"/>
        <v>64.53295071641789</v>
      </c>
    </row>
    <row r="24" spans="1:16" ht="12.75">
      <c r="A24" s="6">
        <v>21</v>
      </c>
      <c r="B24" s="6">
        <v>185</v>
      </c>
      <c r="C24" s="6">
        <v>160</v>
      </c>
      <c r="D24" s="6">
        <v>152</v>
      </c>
      <c r="E24" s="6">
        <v>150</v>
      </c>
      <c r="F24" s="6">
        <v>235</v>
      </c>
      <c r="G24" s="6">
        <v>280</v>
      </c>
      <c r="H24" s="6">
        <v>266</v>
      </c>
      <c r="I24" s="6">
        <v>282</v>
      </c>
      <c r="J24" s="6">
        <v>80</v>
      </c>
      <c r="K24" s="6">
        <v>60</v>
      </c>
      <c r="L24" s="6">
        <v>82</v>
      </c>
      <c r="M24" s="6">
        <v>68</v>
      </c>
      <c r="N24" s="7">
        <f t="shared" si="0"/>
        <v>168.32457275493937</v>
      </c>
      <c r="O24" s="7">
        <f t="shared" si="1"/>
        <v>265.31389995189033</v>
      </c>
      <c r="P24" s="7">
        <f t="shared" si="2"/>
        <v>66.36152729317016</v>
      </c>
    </row>
    <row r="25" spans="1:16" ht="12.75">
      <c r="A25" s="6">
        <v>22</v>
      </c>
      <c r="B25" s="6">
        <v>184</v>
      </c>
      <c r="C25" s="6">
        <v>155</v>
      </c>
      <c r="D25" s="6">
        <v>154</v>
      </c>
      <c r="E25" s="6">
        <v>144</v>
      </c>
      <c r="F25" s="6">
        <v>238</v>
      </c>
      <c r="G25" s="6">
        <v>285</v>
      </c>
      <c r="H25" s="6">
        <v>266</v>
      </c>
      <c r="I25" s="6">
        <v>281</v>
      </c>
      <c r="J25" s="6">
        <v>78</v>
      </c>
      <c r="K25" s="6">
        <v>60</v>
      </c>
      <c r="L25" s="6">
        <v>80</v>
      </c>
      <c r="M25" s="6">
        <v>75</v>
      </c>
      <c r="N25" s="7">
        <f t="shared" si="0"/>
        <v>165.1858219503879</v>
      </c>
      <c r="O25" s="7">
        <f t="shared" si="1"/>
        <v>266.79171003474903</v>
      </c>
      <c r="P25" s="7">
        <f t="shared" si="2"/>
        <v>68.02246801486292</v>
      </c>
    </row>
    <row r="26" spans="1:16" ht="12.75">
      <c r="A26" s="6">
        <v>23</v>
      </c>
      <c r="B26" s="6">
        <v>178</v>
      </c>
      <c r="C26" s="6">
        <v>154</v>
      </c>
      <c r="D26" s="6">
        <v>144</v>
      </c>
      <c r="E26" s="6">
        <v>137</v>
      </c>
      <c r="F26" s="6">
        <v>238</v>
      </c>
      <c r="G26" s="6">
        <v>285</v>
      </c>
      <c r="H26" s="6">
        <v>267</v>
      </c>
      <c r="I26" s="6">
        <v>289</v>
      </c>
      <c r="J26" s="6">
        <v>84</v>
      </c>
      <c r="K26" s="6">
        <v>61</v>
      </c>
      <c r="L26" s="6">
        <v>89</v>
      </c>
      <c r="M26" s="6">
        <v>74</v>
      </c>
      <c r="N26" s="7">
        <f t="shared" si="0"/>
        <v>162.38830486028272</v>
      </c>
      <c r="O26" s="7">
        <f t="shared" si="1"/>
        <v>268.0828957308463</v>
      </c>
      <c r="P26" s="7">
        <f t="shared" si="2"/>
        <v>69.52879940887087</v>
      </c>
    </row>
    <row r="27" spans="1:16" ht="12.75">
      <c r="A27" s="6">
        <v>24</v>
      </c>
      <c r="B27" s="6">
        <v>167</v>
      </c>
      <c r="C27" s="6">
        <v>157</v>
      </c>
      <c r="D27" s="6">
        <v>148</v>
      </c>
      <c r="E27" s="6">
        <v>134</v>
      </c>
      <c r="F27" s="6">
        <v>249</v>
      </c>
      <c r="G27" s="6">
        <v>278</v>
      </c>
      <c r="H27" s="6">
        <v>268</v>
      </c>
      <c r="I27" s="6">
        <v>294</v>
      </c>
      <c r="J27" s="6">
        <v>84</v>
      </c>
      <c r="K27" s="6">
        <v>65</v>
      </c>
      <c r="L27" s="6">
        <v>84</v>
      </c>
      <c r="M27" s="6">
        <v>72</v>
      </c>
      <c r="N27" s="7">
        <f t="shared" si="0"/>
        <v>159.89378144473505</v>
      </c>
      <c r="O27" s="7">
        <f t="shared" si="1"/>
        <v>269.2131695595128</v>
      </c>
      <c r="P27" s="7">
        <f t="shared" si="2"/>
        <v>70.89304899575201</v>
      </c>
    </row>
    <row r="28" spans="1:16" ht="12.75">
      <c r="A28" s="6">
        <v>25</v>
      </c>
      <c r="B28" s="6">
        <v>169</v>
      </c>
      <c r="C28" s="6">
        <v>156</v>
      </c>
      <c r="D28" s="6">
        <v>151</v>
      </c>
      <c r="E28" s="6">
        <v>126</v>
      </c>
      <c r="F28" s="6">
        <v>239</v>
      </c>
      <c r="G28" s="6">
        <v>278</v>
      </c>
      <c r="H28" s="6">
        <v>268</v>
      </c>
      <c r="I28" s="6">
        <v>300</v>
      </c>
      <c r="J28" s="6">
        <v>92</v>
      </c>
      <c r="K28" s="6">
        <v>66</v>
      </c>
      <c r="L28" s="6">
        <v>81</v>
      </c>
      <c r="M28" s="6">
        <v>74</v>
      </c>
      <c r="N28" s="7">
        <f t="shared" si="0"/>
        <v>157.66850813821694</v>
      </c>
      <c r="O28" s="7">
        <f t="shared" si="1"/>
        <v>270.20436017753383</v>
      </c>
      <c r="P28" s="7">
        <f t="shared" si="2"/>
        <v>72.12713168424905</v>
      </c>
    </row>
    <row r="29" spans="1:16" ht="12.75">
      <c r="A29" s="6">
        <v>26</v>
      </c>
      <c r="B29" s="6">
        <v>161</v>
      </c>
      <c r="C29" s="6">
        <v>163</v>
      </c>
      <c r="D29" s="6">
        <v>152</v>
      </c>
      <c r="E29" s="6">
        <v>132</v>
      </c>
      <c r="F29" s="6">
        <v>245</v>
      </c>
      <c r="G29" s="6">
        <v>269</v>
      </c>
      <c r="H29" s="6">
        <v>269</v>
      </c>
      <c r="I29" s="6">
        <v>294</v>
      </c>
      <c r="J29" s="6">
        <v>94</v>
      </c>
      <c r="K29" s="6">
        <v>68</v>
      </c>
      <c r="L29" s="6">
        <v>79</v>
      </c>
      <c r="M29" s="6">
        <v>74</v>
      </c>
      <c r="N29" s="7">
        <f t="shared" si="0"/>
        <v>155.68267126986535</v>
      </c>
      <c r="O29" s="7">
        <f t="shared" si="1"/>
        <v>271.0750488078628</v>
      </c>
      <c r="P29" s="7">
        <f t="shared" si="2"/>
        <v>73.24227992227172</v>
      </c>
    </row>
    <row r="30" spans="1:16" ht="12.75">
      <c r="A30" s="6">
        <v>27</v>
      </c>
      <c r="B30" s="6">
        <v>159</v>
      </c>
      <c r="C30" s="6">
        <v>162</v>
      </c>
      <c r="D30" s="6">
        <v>155</v>
      </c>
      <c r="E30" s="6">
        <v>141</v>
      </c>
      <c r="F30" s="6">
        <v>257</v>
      </c>
      <c r="G30" s="6">
        <v>262</v>
      </c>
      <c r="H30" s="6">
        <v>270</v>
      </c>
      <c r="I30" s="6">
        <v>283</v>
      </c>
      <c r="J30" s="6">
        <v>84</v>
      </c>
      <c r="K30" s="6">
        <v>76</v>
      </c>
      <c r="L30" s="6">
        <v>75</v>
      </c>
      <c r="M30" s="6">
        <v>76</v>
      </c>
      <c r="N30" s="7">
        <f t="shared" si="0"/>
        <v>153.90989834566315</v>
      </c>
      <c r="O30" s="7">
        <f t="shared" si="1"/>
        <v>271.8410947586315</v>
      </c>
      <c r="P30" s="7">
        <f t="shared" si="2"/>
        <v>74.24900689570514</v>
      </c>
    </row>
    <row r="31" spans="1:16" ht="12.75">
      <c r="A31" s="6">
        <v>28</v>
      </c>
      <c r="B31" s="6">
        <v>154</v>
      </c>
      <c r="C31" s="6">
        <v>152</v>
      </c>
      <c r="D31" s="6">
        <v>157</v>
      </c>
      <c r="E31" s="6">
        <v>146</v>
      </c>
      <c r="F31" s="6">
        <v>267</v>
      </c>
      <c r="G31" s="6">
        <v>265</v>
      </c>
      <c r="H31" s="6">
        <v>267</v>
      </c>
      <c r="I31" s="6">
        <v>281</v>
      </c>
      <c r="J31" s="6">
        <v>79</v>
      </c>
      <c r="K31" s="6">
        <v>83</v>
      </c>
      <c r="L31" s="6">
        <v>76</v>
      </c>
      <c r="M31" s="6">
        <v>73</v>
      </c>
      <c r="N31" s="7">
        <f t="shared" si="0"/>
        <v>152.32683546062458</v>
      </c>
      <c r="O31" s="7">
        <f t="shared" si="1"/>
        <v>272.5160701725246</v>
      </c>
      <c r="P31" s="7">
        <f t="shared" si="2"/>
        <v>75.1570943668506</v>
      </c>
    </row>
    <row r="32" spans="1:16" ht="12.75">
      <c r="A32" s="6">
        <v>29</v>
      </c>
      <c r="B32" s="6">
        <v>160</v>
      </c>
      <c r="C32" s="6">
        <v>155</v>
      </c>
      <c r="D32" s="6">
        <v>150</v>
      </c>
      <c r="E32" s="6">
        <v>148</v>
      </c>
      <c r="F32" s="6">
        <v>258</v>
      </c>
      <c r="G32" s="6">
        <v>264</v>
      </c>
      <c r="H32" s="6">
        <v>272</v>
      </c>
      <c r="I32" s="6">
        <v>276</v>
      </c>
      <c r="J32" s="6">
        <v>82</v>
      </c>
      <c r="K32" s="6">
        <v>81</v>
      </c>
      <c r="L32" s="6">
        <v>78</v>
      </c>
      <c r="M32" s="6">
        <v>76</v>
      </c>
      <c r="N32" s="7">
        <f t="shared" si="0"/>
        <v>150.9127810276807</v>
      </c>
      <c r="O32" s="7">
        <f t="shared" si="1"/>
        <v>273.11162039572764</v>
      </c>
      <c r="P32" s="7">
        <f t="shared" si="2"/>
        <v>75.97559857659144</v>
      </c>
    </row>
    <row r="33" spans="1:16" ht="12.75">
      <c r="A33" s="6">
        <v>30</v>
      </c>
      <c r="B33" s="6">
        <v>151</v>
      </c>
      <c r="C33" s="6">
        <v>155</v>
      </c>
      <c r="D33" s="6">
        <v>149</v>
      </c>
      <c r="E33" s="6">
        <v>152</v>
      </c>
      <c r="F33" s="6">
        <v>257</v>
      </c>
      <c r="G33" s="6">
        <v>262</v>
      </c>
      <c r="H33" s="6">
        <v>271</v>
      </c>
      <c r="I33" s="6">
        <v>274</v>
      </c>
      <c r="J33" s="6">
        <v>92</v>
      </c>
      <c r="K33" s="6">
        <v>83</v>
      </c>
      <c r="L33" s="6">
        <v>80</v>
      </c>
      <c r="M33" s="6">
        <v>74</v>
      </c>
      <c r="N33" s="7">
        <f t="shared" si="0"/>
        <v>149.6493675946568</v>
      </c>
      <c r="O33" s="7">
        <f t="shared" si="1"/>
        <v>273.63776331372327</v>
      </c>
      <c r="P33" s="7">
        <f t="shared" si="2"/>
        <v>76.71286909161968</v>
      </c>
    </row>
    <row r="34" spans="1:16" ht="12.75">
      <c r="A34" s="6">
        <v>31</v>
      </c>
      <c r="B34" s="6">
        <v>148</v>
      </c>
      <c r="C34" s="6">
        <v>155</v>
      </c>
      <c r="D34" s="6">
        <v>139</v>
      </c>
      <c r="E34" s="6">
        <v>143</v>
      </c>
      <c r="F34" s="6">
        <v>263</v>
      </c>
      <c r="G34" s="6">
        <v>262</v>
      </c>
      <c r="H34" s="6">
        <v>274</v>
      </c>
      <c r="I34" s="6">
        <v>292</v>
      </c>
      <c r="J34" s="6">
        <v>89</v>
      </c>
      <c r="K34" s="6">
        <v>83</v>
      </c>
      <c r="L34" s="6">
        <v>87</v>
      </c>
      <c r="M34" s="6">
        <v>65</v>
      </c>
      <c r="N34" s="7">
        <f t="shared" si="0"/>
        <v>148.5202848321308</v>
      </c>
      <c r="O34" s="7">
        <f t="shared" si="1"/>
        <v>274.1031385330764</v>
      </c>
      <c r="P34" s="7">
        <f t="shared" si="2"/>
        <v>77.37657663479253</v>
      </c>
    </row>
    <row r="35" spans="1:16" ht="12.75">
      <c r="A35" s="6">
        <v>32</v>
      </c>
      <c r="B35" s="6">
        <v>143</v>
      </c>
      <c r="C35" s="6">
        <v>151</v>
      </c>
      <c r="D35" s="6">
        <v>145</v>
      </c>
      <c r="E35" s="6">
        <v>139</v>
      </c>
      <c r="F35" s="6">
        <v>263</v>
      </c>
      <c r="G35" s="6">
        <v>276</v>
      </c>
      <c r="H35" s="6">
        <v>272</v>
      </c>
      <c r="I35" s="6">
        <v>289</v>
      </c>
      <c r="J35" s="6">
        <v>94</v>
      </c>
      <c r="K35" s="6">
        <v>73</v>
      </c>
      <c r="L35" s="6">
        <v>83</v>
      </c>
      <c r="M35" s="6">
        <v>72</v>
      </c>
      <c r="N35" s="7">
        <f t="shared" si="0"/>
        <v>147.51103786235868</v>
      </c>
      <c r="O35" s="7">
        <f t="shared" si="1"/>
        <v>274.515215284795</v>
      </c>
      <c r="P35" s="7">
        <f t="shared" si="2"/>
        <v>77.97374685284609</v>
      </c>
    </row>
    <row r="36" spans="1:16" ht="12.75">
      <c r="A36" s="6">
        <v>33</v>
      </c>
      <c r="B36" s="6">
        <v>149</v>
      </c>
      <c r="C36" s="6">
        <v>157</v>
      </c>
      <c r="D36" s="6">
        <v>148</v>
      </c>
      <c r="E36" s="6">
        <v>135</v>
      </c>
      <c r="F36" s="6">
        <v>260</v>
      </c>
      <c r="G36" s="6">
        <v>265</v>
      </c>
      <c r="H36" s="6">
        <v>273</v>
      </c>
      <c r="I36" s="6">
        <v>289</v>
      </c>
      <c r="J36" s="6">
        <v>91</v>
      </c>
      <c r="K36" s="6">
        <v>78</v>
      </c>
      <c r="L36" s="6">
        <v>79</v>
      </c>
      <c r="M36" s="6">
        <v>76</v>
      </c>
      <c r="N36" s="7">
        <f t="shared" si="0"/>
        <v>146.6087360030021</v>
      </c>
      <c r="O36" s="7">
        <f t="shared" si="1"/>
        <v>274.8804662975359</v>
      </c>
      <c r="P36" s="7">
        <f t="shared" si="2"/>
        <v>78.51079769946176</v>
      </c>
    </row>
    <row r="37" spans="1:16" ht="12.75">
      <c r="A37" s="6">
        <v>34</v>
      </c>
      <c r="B37" s="6">
        <v>145</v>
      </c>
      <c r="C37" s="6">
        <v>158</v>
      </c>
      <c r="D37" s="6">
        <v>145</v>
      </c>
      <c r="E37" s="6">
        <v>138</v>
      </c>
      <c r="F37" s="6">
        <v>265</v>
      </c>
      <c r="G37" s="6">
        <v>259</v>
      </c>
      <c r="H37" s="6">
        <v>276</v>
      </c>
      <c r="I37" s="6">
        <v>285</v>
      </c>
      <c r="J37" s="6">
        <v>90</v>
      </c>
      <c r="K37" s="6">
        <v>83</v>
      </c>
      <c r="L37" s="6">
        <v>79</v>
      </c>
      <c r="M37" s="6">
        <v>77</v>
      </c>
      <c r="N37" s="7">
        <f t="shared" si="0"/>
        <v>145.8019077518295</v>
      </c>
      <c r="O37" s="7">
        <f t="shared" si="1"/>
        <v>275.20451356640353</v>
      </c>
      <c r="P37" s="7">
        <f t="shared" si="2"/>
        <v>78.99357868176673</v>
      </c>
    </row>
    <row r="38" spans="1:16" ht="12.75">
      <c r="A38" s="6">
        <v>35</v>
      </c>
      <c r="B38" s="6">
        <v>143</v>
      </c>
      <c r="C38" s="6">
        <v>156</v>
      </c>
      <c r="D38" s="6">
        <v>146</v>
      </c>
      <c r="E38" s="6">
        <v>146</v>
      </c>
      <c r="F38" s="6">
        <v>273</v>
      </c>
      <c r="G38" s="6">
        <v>264</v>
      </c>
      <c r="H38" s="6">
        <v>272</v>
      </c>
      <c r="I38" s="6">
        <v>276</v>
      </c>
      <c r="J38" s="6">
        <v>84</v>
      </c>
      <c r="K38" s="6">
        <v>80</v>
      </c>
      <c r="L38" s="6">
        <v>82</v>
      </c>
      <c r="M38" s="6">
        <v>78</v>
      </c>
      <c r="N38" s="7">
        <f t="shared" si="0"/>
        <v>145.08033846659026</v>
      </c>
      <c r="O38" s="7">
        <f t="shared" si="1"/>
        <v>275.4922508675697</v>
      </c>
      <c r="P38" s="7">
        <f t="shared" si="2"/>
        <v>79.42741066583984</v>
      </c>
    </row>
    <row r="39" spans="1:16" ht="12.75">
      <c r="A39" s="6">
        <v>36</v>
      </c>
      <c r="B39" s="6">
        <v>139</v>
      </c>
      <c r="C39" s="6">
        <v>164</v>
      </c>
      <c r="D39" s="6">
        <v>137</v>
      </c>
      <c r="E39" s="6">
        <v>153</v>
      </c>
      <c r="F39" s="6">
        <v>273</v>
      </c>
      <c r="G39" s="6">
        <v>251</v>
      </c>
      <c r="H39" s="6">
        <v>282</v>
      </c>
      <c r="I39" s="6">
        <v>268</v>
      </c>
      <c r="J39" s="6">
        <v>88</v>
      </c>
      <c r="K39" s="6">
        <v>85</v>
      </c>
      <c r="L39" s="6">
        <v>81</v>
      </c>
      <c r="M39" s="6">
        <v>79</v>
      </c>
      <c r="N39" s="7">
        <f t="shared" si="0"/>
        <v>144.4349277197034</v>
      </c>
      <c r="O39" s="7">
        <f t="shared" si="1"/>
        <v>275.74794699366817</v>
      </c>
      <c r="P39" s="7">
        <f t="shared" si="2"/>
        <v>79.81712528662824</v>
      </c>
    </row>
    <row r="40" spans="1:16" ht="12.75">
      <c r="A40" s="6">
        <v>37</v>
      </c>
      <c r="B40" s="6">
        <v>135</v>
      </c>
      <c r="C40" s="6">
        <v>163</v>
      </c>
      <c r="D40" s="6">
        <v>136</v>
      </c>
      <c r="E40" s="6">
        <v>148</v>
      </c>
      <c r="F40" s="6">
        <v>272</v>
      </c>
      <c r="G40" s="6">
        <v>250</v>
      </c>
      <c r="H40" s="6">
        <v>275</v>
      </c>
      <c r="I40" s="6">
        <v>279</v>
      </c>
      <c r="J40" s="6">
        <v>93</v>
      </c>
      <c r="K40" s="6">
        <v>87</v>
      </c>
      <c r="L40" s="6">
        <v>89</v>
      </c>
      <c r="M40" s="6">
        <v>73</v>
      </c>
      <c r="N40" s="7">
        <f t="shared" si="0"/>
        <v>143.8575637480909</v>
      </c>
      <c r="O40" s="7">
        <f t="shared" si="1"/>
        <v>275.97533297204575</v>
      </c>
      <c r="P40" s="7">
        <f t="shared" si="2"/>
        <v>80.16710327986318</v>
      </c>
    </row>
    <row r="41" spans="1:16" ht="12.75">
      <c r="A41" s="6">
        <v>38</v>
      </c>
      <c r="B41" s="6">
        <v>138</v>
      </c>
      <c r="C41" s="6">
        <v>149</v>
      </c>
      <c r="D41" s="6">
        <v>139</v>
      </c>
      <c r="E41" s="6">
        <v>152</v>
      </c>
      <c r="F41" s="6">
        <v>263</v>
      </c>
      <c r="G41" s="6">
        <v>259</v>
      </c>
      <c r="H41" s="6">
        <v>270</v>
      </c>
      <c r="I41" s="6">
        <v>271</v>
      </c>
      <c r="J41" s="6">
        <v>99</v>
      </c>
      <c r="K41" s="6">
        <v>92</v>
      </c>
      <c r="L41" s="6">
        <v>91</v>
      </c>
      <c r="M41" s="6">
        <v>77</v>
      </c>
      <c r="N41" s="7">
        <f t="shared" si="0"/>
        <v>143.34101278902892</v>
      </c>
      <c r="O41" s="7">
        <f t="shared" si="1"/>
        <v>276.17767594685404</v>
      </c>
      <c r="P41" s="7">
        <f t="shared" si="2"/>
        <v>80.48131126411684</v>
      </c>
    </row>
    <row r="42" spans="1:16" ht="12.75">
      <c r="A42" s="6">
        <v>39</v>
      </c>
      <c r="B42" s="6">
        <v>139</v>
      </c>
      <c r="C42" s="6">
        <v>164</v>
      </c>
      <c r="D42" s="6">
        <v>146</v>
      </c>
      <c r="E42" s="6">
        <v>154</v>
      </c>
      <c r="F42" s="6">
        <v>260</v>
      </c>
      <c r="G42" s="6">
        <v>247</v>
      </c>
      <c r="H42" s="6">
        <v>260</v>
      </c>
      <c r="I42" s="6">
        <v>270</v>
      </c>
      <c r="J42" s="6">
        <v>101</v>
      </c>
      <c r="K42" s="6">
        <v>89</v>
      </c>
      <c r="L42" s="6">
        <v>94</v>
      </c>
      <c r="M42" s="6">
        <v>76</v>
      </c>
      <c r="N42" s="7">
        <f t="shared" si="0"/>
        <v>142.87882140525596</v>
      </c>
      <c r="O42" s="7">
        <f t="shared" si="1"/>
        <v>276.3578419318472</v>
      </c>
      <c r="P42" s="7">
        <f t="shared" si="2"/>
        <v>80.76333666289665</v>
      </c>
    </row>
    <row r="43" spans="1:16" ht="12.75">
      <c r="A43" s="6">
        <v>40</v>
      </c>
      <c r="B43" s="6">
        <v>140</v>
      </c>
      <c r="C43" s="6">
        <v>164</v>
      </c>
      <c r="D43" s="6">
        <v>142</v>
      </c>
      <c r="E43" s="6">
        <v>150</v>
      </c>
      <c r="F43" s="6">
        <v>258</v>
      </c>
      <c r="G43" s="6">
        <v>251</v>
      </c>
      <c r="H43" s="6">
        <v>267</v>
      </c>
      <c r="I43" s="6">
        <v>275</v>
      </c>
      <c r="J43" s="6">
        <v>102</v>
      </c>
      <c r="K43" s="6">
        <v>85</v>
      </c>
      <c r="L43" s="6">
        <v>91</v>
      </c>
      <c r="M43" s="6">
        <v>75</v>
      </c>
      <c r="N43" s="7">
        <f t="shared" si="0"/>
        <v>142.46523016659472</v>
      </c>
      <c r="O43" s="7">
        <f t="shared" si="1"/>
        <v>276.5183492535202</v>
      </c>
      <c r="P43" s="7">
        <f t="shared" si="2"/>
        <v>81.01642057988488</v>
      </c>
    </row>
    <row r="44" spans="1:16" ht="12.75">
      <c r="A44" s="6">
        <v>41</v>
      </c>
      <c r="B44" s="6">
        <v>138</v>
      </c>
      <c r="C44" s="6">
        <v>163</v>
      </c>
      <c r="D44" s="6">
        <v>143</v>
      </c>
      <c r="E44" s="6">
        <v>155</v>
      </c>
      <c r="F44" s="6">
        <v>260</v>
      </c>
      <c r="G44" s="6">
        <v>259</v>
      </c>
      <c r="H44" s="6">
        <v>268</v>
      </c>
      <c r="I44" s="6">
        <v>263</v>
      </c>
      <c r="J44" s="6">
        <v>102</v>
      </c>
      <c r="K44" s="6">
        <v>78</v>
      </c>
      <c r="L44" s="6">
        <v>89</v>
      </c>
      <c r="M44" s="6">
        <v>82</v>
      </c>
      <c r="N44" s="7">
        <f t="shared" si="0"/>
        <v>142.0950972790893</v>
      </c>
      <c r="O44" s="7">
        <f t="shared" si="1"/>
        <v>276.6614141876172</v>
      </c>
      <c r="P44" s="7">
        <f t="shared" si="2"/>
        <v>81.24348853329339</v>
      </c>
    </row>
    <row r="45" spans="1:16" ht="12.75">
      <c r="A45" s="6">
        <v>42</v>
      </c>
      <c r="B45" s="6">
        <v>130</v>
      </c>
      <c r="C45" s="6">
        <v>161</v>
      </c>
      <c r="D45" s="6">
        <v>146</v>
      </c>
      <c r="E45" s="6">
        <v>158</v>
      </c>
      <c r="F45" s="6">
        <v>268</v>
      </c>
      <c r="G45" s="6">
        <v>260</v>
      </c>
      <c r="H45" s="6">
        <v>262</v>
      </c>
      <c r="I45" s="6">
        <v>255</v>
      </c>
      <c r="J45" s="6">
        <v>102</v>
      </c>
      <c r="K45" s="6">
        <v>79</v>
      </c>
      <c r="L45" s="6">
        <v>92</v>
      </c>
      <c r="M45" s="6">
        <v>87</v>
      </c>
      <c r="N45" s="7">
        <f t="shared" si="0"/>
        <v>141.76383094278458</v>
      </c>
      <c r="O45" s="7">
        <f t="shared" si="1"/>
        <v>276.78899003286466</v>
      </c>
      <c r="P45" s="7">
        <f t="shared" si="2"/>
        <v>81.44717902435062</v>
      </c>
    </row>
    <row r="46" spans="1:16" ht="12.75">
      <c r="A46" s="6">
        <v>43</v>
      </c>
      <c r="B46" s="6">
        <v>126</v>
      </c>
      <c r="C46" s="6">
        <v>156</v>
      </c>
      <c r="D46" s="6">
        <v>146</v>
      </c>
      <c r="E46" s="6">
        <v>154</v>
      </c>
      <c r="F46" s="6">
        <v>275</v>
      </c>
      <c r="G46" s="6">
        <v>266</v>
      </c>
      <c r="H46" s="6">
        <v>271</v>
      </c>
      <c r="I46" s="6">
        <v>258</v>
      </c>
      <c r="J46" s="6">
        <v>99</v>
      </c>
      <c r="K46" s="6">
        <v>78</v>
      </c>
      <c r="L46" s="6">
        <v>83</v>
      </c>
      <c r="M46" s="6">
        <v>88</v>
      </c>
      <c r="N46" s="7">
        <f t="shared" si="0"/>
        <v>141.46732938126559</v>
      </c>
      <c r="O46" s="7">
        <f t="shared" si="1"/>
        <v>276.9028006533599</v>
      </c>
      <c r="P46" s="7">
        <f t="shared" si="2"/>
        <v>81.62986996537437</v>
      </c>
    </row>
    <row r="47" spans="1:16" ht="12.75">
      <c r="A47" s="6">
        <v>44</v>
      </c>
      <c r="B47" s="6">
        <v>135</v>
      </c>
      <c r="C47" s="6">
        <v>162</v>
      </c>
      <c r="D47" s="6">
        <v>144</v>
      </c>
      <c r="E47" s="6">
        <v>154</v>
      </c>
      <c r="F47" s="6">
        <v>271</v>
      </c>
      <c r="G47" s="6">
        <v>259</v>
      </c>
      <c r="H47" s="6">
        <v>271</v>
      </c>
      <c r="I47" s="6">
        <v>262</v>
      </c>
      <c r="J47" s="6">
        <v>94</v>
      </c>
      <c r="K47" s="6">
        <v>79</v>
      </c>
      <c r="L47" s="6">
        <v>85</v>
      </c>
      <c r="M47" s="6">
        <v>84</v>
      </c>
      <c r="N47" s="7">
        <f t="shared" si="0"/>
        <v>141.20192762446203</v>
      </c>
      <c r="O47" s="7">
        <f t="shared" si="1"/>
        <v>277.0043693466892</v>
      </c>
      <c r="P47" s="7">
        <f t="shared" si="2"/>
        <v>81.7937030288486</v>
      </c>
    </row>
    <row r="48" spans="1:16" ht="12.75">
      <c r="A48" s="6">
        <v>45</v>
      </c>
      <c r="B48" s="6">
        <v>134</v>
      </c>
      <c r="C48" s="6">
        <v>167</v>
      </c>
      <c r="D48" s="6">
        <v>149</v>
      </c>
      <c r="E48" s="6">
        <v>149</v>
      </c>
      <c r="F48" s="6">
        <v>277</v>
      </c>
      <c r="G48" s="6">
        <v>259</v>
      </c>
      <c r="H48" s="6">
        <v>260</v>
      </c>
      <c r="I48" s="6">
        <v>268</v>
      </c>
      <c r="J48" s="6">
        <v>89</v>
      </c>
      <c r="K48" s="6">
        <v>74</v>
      </c>
      <c r="L48" s="6">
        <v>91</v>
      </c>
      <c r="M48" s="6">
        <v>83</v>
      </c>
      <c r="N48" s="7">
        <f t="shared" si="0"/>
        <v>140.9643502447637</v>
      </c>
      <c r="O48" s="7">
        <f t="shared" si="1"/>
        <v>277.09504375153875</v>
      </c>
      <c r="P48" s="7">
        <f t="shared" si="2"/>
        <v>81.9406060036973</v>
      </c>
    </row>
    <row r="49" spans="1:16" ht="12.75">
      <c r="A49" s="6">
        <v>46</v>
      </c>
      <c r="B49" s="6">
        <v>143</v>
      </c>
      <c r="C49" s="6">
        <v>161</v>
      </c>
      <c r="D49" s="6">
        <v>137</v>
      </c>
      <c r="E49" s="6">
        <v>146</v>
      </c>
      <c r="F49" s="6">
        <v>271</v>
      </c>
      <c r="G49" s="6">
        <v>266</v>
      </c>
      <c r="H49" s="6">
        <v>273</v>
      </c>
      <c r="I49" s="6">
        <v>263</v>
      </c>
      <c r="J49" s="6">
        <v>86</v>
      </c>
      <c r="K49" s="6">
        <v>73</v>
      </c>
      <c r="L49" s="6">
        <v>90</v>
      </c>
      <c r="M49" s="6">
        <v>91</v>
      </c>
      <c r="N49" s="7">
        <f t="shared" si="0"/>
        <v>140.75166934829218</v>
      </c>
      <c r="O49" s="7">
        <f t="shared" si="1"/>
        <v>277.17601739057324</v>
      </c>
      <c r="P49" s="7">
        <f t="shared" si="2"/>
        <v>82.07231326113433</v>
      </c>
    </row>
    <row r="50" spans="1:16" ht="12.75">
      <c r="A50" s="6">
        <v>47</v>
      </c>
      <c r="B50" s="6">
        <v>142</v>
      </c>
      <c r="C50" s="6">
        <v>166</v>
      </c>
      <c r="D50" s="6">
        <v>131</v>
      </c>
      <c r="E50" s="6">
        <v>153</v>
      </c>
      <c r="F50" s="6">
        <v>273</v>
      </c>
      <c r="G50" s="6">
        <v>262</v>
      </c>
      <c r="H50" s="6">
        <v>274</v>
      </c>
      <c r="I50" s="6">
        <v>262</v>
      </c>
      <c r="J50" s="6">
        <v>85</v>
      </c>
      <c r="K50" s="6">
        <v>72</v>
      </c>
      <c r="L50" s="6">
        <v>95</v>
      </c>
      <c r="M50" s="6">
        <v>85</v>
      </c>
      <c r="N50" s="7">
        <f t="shared" si="0"/>
        <v>140.5612672108277</v>
      </c>
      <c r="O50" s="7">
        <f t="shared" si="1"/>
        <v>277.2483483470563</v>
      </c>
      <c r="P50" s="7">
        <f t="shared" si="2"/>
        <v>82.19038444211577</v>
      </c>
    </row>
    <row r="51" spans="1:16" ht="12.75">
      <c r="A51" s="6">
        <v>48</v>
      </c>
      <c r="B51" s="6">
        <v>137</v>
      </c>
      <c r="C51" s="6">
        <v>155</v>
      </c>
      <c r="D51" s="6">
        <v>130</v>
      </c>
      <c r="E51" s="6">
        <v>149</v>
      </c>
      <c r="F51" s="6">
        <v>286</v>
      </c>
      <c r="G51" s="6">
        <v>264</v>
      </c>
      <c r="H51" s="6">
        <v>268</v>
      </c>
      <c r="I51" s="6">
        <v>270</v>
      </c>
      <c r="J51" s="6">
        <v>77</v>
      </c>
      <c r="K51" s="6">
        <v>81</v>
      </c>
      <c r="L51" s="6">
        <v>102</v>
      </c>
      <c r="M51" s="6">
        <v>81</v>
      </c>
      <c r="N51" s="7">
        <f t="shared" si="0"/>
        <v>140.39080302354535</v>
      </c>
      <c r="O51" s="7">
        <f t="shared" si="1"/>
        <v>277.31297549330645</v>
      </c>
      <c r="P51" s="7">
        <f t="shared" si="2"/>
        <v>82.29622148314795</v>
      </c>
    </row>
    <row r="52" spans="1:16" ht="12.75">
      <c r="A52" s="6">
        <v>49</v>
      </c>
      <c r="B52" s="6">
        <v>136</v>
      </c>
      <c r="C52" s="6">
        <v>153</v>
      </c>
      <c r="D52" s="6">
        <v>134</v>
      </c>
      <c r="E52" s="6">
        <v>140</v>
      </c>
      <c r="F52" s="6">
        <v>284</v>
      </c>
      <c r="G52" s="6">
        <v>271</v>
      </c>
      <c r="H52" s="6">
        <v>264</v>
      </c>
      <c r="I52" s="6">
        <v>274</v>
      </c>
      <c r="J52" s="6">
        <v>80</v>
      </c>
      <c r="K52" s="6">
        <v>76</v>
      </c>
      <c r="L52" s="6">
        <v>102</v>
      </c>
      <c r="M52" s="6">
        <v>86</v>
      </c>
      <c r="N52" s="7">
        <f t="shared" si="0"/>
        <v>140.23818327917883</v>
      </c>
      <c r="O52" s="7">
        <f t="shared" si="1"/>
        <v>277.3707326225447</v>
      </c>
      <c r="P52" s="7">
        <f t="shared" si="2"/>
        <v>82.39108409827622</v>
      </c>
    </row>
    <row r="53" spans="1:16" ht="12.75">
      <c r="A53" s="6">
        <v>50</v>
      </c>
      <c r="B53" s="6">
        <v>136</v>
      </c>
      <c r="C53" s="6">
        <v>150</v>
      </c>
      <c r="D53" s="6">
        <v>131</v>
      </c>
      <c r="E53" s="6">
        <v>135</v>
      </c>
      <c r="F53" s="6">
        <v>286</v>
      </c>
      <c r="G53" s="6">
        <v>273</v>
      </c>
      <c r="H53" s="6">
        <v>268</v>
      </c>
      <c r="I53" s="6">
        <v>284</v>
      </c>
      <c r="J53" s="6">
        <v>78</v>
      </c>
      <c r="K53" s="6">
        <v>77</v>
      </c>
      <c r="L53" s="6">
        <v>101</v>
      </c>
      <c r="M53" s="6">
        <v>81</v>
      </c>
      <c r="N53" s="7">
        <f t="shared" si="0"/>
        <v>140.10153538600306</v>
      </c>
      <c r="O53" s="7">
        <f t="shared" si="1"/>
        <v>277.4223607805094</v>
      </c>
      <c r="P53" s="7">
        <f t="shared" si="2"/>
        <v>82.47610383348736</v>
      </c>
    </row>
    <row r="54" spans="1:16" ht="12.75">
      <c r="A54" s="6">
        <v>51</v>
      </c>
      <c r="B54" s="6">
        <v>142</v>
      </c>
      <c r="C54" s="6">
        <v>152</v>
      </c>
      <c r="D54" s="6">
        <v>136</v>
      </c>
      <c r="E54" s="6">
        <v>136</v>
      </c>
      <c r="F54" s="6">
        <v>282</v>
      </c>
      <c r="G54" s="6">
        <v>277</v>
      </c>
      <c r="H54" s="6">
        <v>264</v>
      </c>
      <c r="I54" s="6">
        <v>286</v>
      </c>
      <c r="J54" s="6">
        <v>76</v>
      </c>
      <c r="K54" s="6">
        <v>71</v>
      </c>
      <c r="L54" s="6">
        <v>100</v>
      </c>
      <c r="M54" s="6">
        <v>78</v>
      </c>
      <c r="N54" s="7">
        <f t="shared" si="0"/>
        <v>139.9791841463772</v>
      </c>
      <c r="O54" s="7">
        <f t="shared" si="1"/>
        <v>277.4685190473516</v>
      </c>
      <c r="P54" s="7">
        <f t="shared" si="2"/>
        <v>82.55229680627103</v>
      </c>
    </row>
    <row r="55" spans="1:16" ht="12.75">
      <c r="A55" s="6">
        <v>52</v>
      </c>
      <c r="B55" s="6">
        <v>135</v>
      </c>
      <c r="C55" s="6">
        <v>151</v>
      </c>
      <c r="D55" s="6">
        <v>137</v>
      </c>
      <c r="E55" s="6">
        <v>131</v>
      </c>
      <c r="F55" s="6">
        <v>295</v>
      </c>
      <c r="G55" s="6">
        <v>281</v>
      </c>
      <c r="H55" s="6">
        <v>269</v>
      </c>
      <c r="I55" s="6">
        <v>292</v>
      </c>
      <c r="J55" s="6">
        <v>70</v>
      </c>
      <c r="K55" s="6">
        <v>68</v>
      </c>
      <c r="L55" s="6">
        <v>94</v>
      </c>
      <c r="M55" s="6">
        <v>77</v>
      </c>
      <c r="N55" s="7">
        <f t="shared" si="0"/>
        <v>139.8696307795795</v>
      </c>
      <c r="O55" s="7">
        <f t="shared" si="1"/>
        <v>277.5097939821215</v>
      </c>
      <c r="P55" s="7">
        <f t="shared" si="2"/>
        <v>82.62057523829884</v>
      </c>
    </row>
    <row r="56" spans="1:16" ht="12.75">
      <c r="A56" s="6">
        <v>53</v>
      </c>
      <c r="B56" s="6">
        <v>130</v>
      </c>
      <c r="C56" s="6">
        <v>140</v>
      </c>
      <c r="D56" s="6">
        <v>123</v>
      </c>
      <c r="E56" s="6">
        <v>129</v>
      </c>
      <c r="F56" s="6">
        <v>296</v>
      </c>
      <c r="G56" s="6">
        <v>290</v>
      </c>
      <c r="H56" s="6">
        <v>285</v>
      </c>
      <c r="I56" s="6">
        <v>297</v>
      </c>
      <c r="J56" s="6">
        <v>74</v>
      </c>
      <c r="K56" s="6">
        <v>70</v>
      </c>
      <c r="L56" s="6">
        <v>92</v>
      </c>
      <c r="M56" s="6">
        <v>74</v>
      </c>
      <c r="N56" s="7">
        <f t="shared" si="0"/>
        <v>139.77153420618984</v>
      </c>
      <c r="O56" s="7">
        <f t="shared" si="1"/>
        <v>277.54670791026274</v>
      </c>
      <c r="P56" s="7">
        <f t="shared" si="2"/>
        <v>82.68175788354723</v>
      </c>
    </row>
    <row r="57" spans="1:16" ht="12.75">
      <c r="A57" s="6">
        <v>54</v>
      </c>
      <c r="B57" s="6">
        <v>132</v>
      </c>
      <c r="C57" s="6">
        <v>138</v>
      </c>
      <c r="D57" s="6">
        <v>127</v>
      </c>
      <c r="E57" s="6">
        <v>136</v>
      </c>
      <c r="F57" s="6">
        <v>284</v>
      </c>
      <c r="G57" s="6">
        <v>295</v>
      </c>
      <c r="H57" s="6">
        <v>275</v>
      </c>
      <c r="I57" s="6">
        <v>285</v>
      </c>
      <c r="J57" s="6">
        <v>84</v>
      </c>
      <c r="K57" s="6">
        <v>67</v>
      </c>
      <c r="L57" s="6">
        <v>98</v>
      </c>
      <c r="M57" s="6">
        <v>79</v>
      </c>
      <c r="N57" s="7">
        <f t="shared" si="0"/>
        <v>139.6836943440967</v>
      </c>
      <c r="O57" s="7">
        <f t="shared" si="1"/>
        <v>277.5797262078412</v>
      </c>
      <c r="P57" s="7">
        <f t="shared" si="2"/>
        <v>82.73657944806196</v>
      </c>
    </row>
    <row r="58" spans="1:16" ht="12.75">
      <c r="A58" s="6">
        <v>55</v>
      </c>
      <c r="B58" s="6">
        <v>127</v>
      </c>
      <c r="C58" s="6">
        <v>149</v>
      </c>
      <c r="D58" s="6">
        <v>129</v>
      </c>
      <c r="E58" s="6">
        <v>137</v>
      </c>
      <c r="F58" s="6">
        <v>288</v>
      </c>
      <c r="G58" s="6">
        <v>282</v>
      </c>
      <c r="H58" s="6">
        <v>279</v>
      </c>
      <c r="I58" s="6">
        <v>280</v>
      </c>
      <c r="J58" s="6">
        <v>85</v>
      </c>
      <c r="K58" s="6">
        <v>69</v>
      </c>
      <c r="L58" s="6">
        <v>92</v>
      </c>
      <c r="M58" s="6">
        <v>83</v>
      </c>
      <c r="N58" s="7">
        <f t="shared" si="0"/>
        <v>139.6050371949612</v>
      </c>
      <c r="O58" s="7">
        <f t="shared" si="1"/>
        <v>277.6092637138422</v>
      </c>
      <c r="P58" s="7">
        <f t="shared" si="2"/>
        <v>82.78569909119652</v>
      </c>
    </row>
    <row r="59" spans="1:16" ht="12.75">
      <c r="A59" s="6">
        <v>56</v>
      </c>
      <c r="B59" s="6">
        <v>127</v>
      </c>
      <c r="C59" s="6">
        <v>151</v>
      </c>
      <c r="D59" s="6">
        <v>126</v>
      </c>
      <c r="E59" s="6">
        <v>142</v>
      </c>
      <c r="F59" s="6">
        <v>279</v>
      </c>
      <c r="G59" s="6">
        <v>280</v>
      </c>
      <c r="H59" s="6">
        <v>285</v>
      </c>
      <c r="I59" s="6">
        <v>276</v>
      </c>
      <c r="J59" s="6">
        <v>94</v>
      </c>
      <c r="K59" s="6">
        <v>69</v>
      </c>
      <c r="L59" s="6">
        <v>89</v>
      </c>
      <c r="M59" s="6">
        <v>82</v>
      </c>
      <c r="N59" s="7">
        <f t="shared" si="0"/>
        <v>139.53460152521367</v>
      </c>
      <c r="O59" s="7">
        <f t="shared" si="1"/>
        <v>277.63569038303854</v>
      </c>
      <c r="P59" s="7">
        <f t="shared" si="2"/>
        <v>82.82970809174773</v>
      </c>
    </row>
    <row r="60" spans="1:16" ht="12.75">
      <c r="A60" s="6">
        <v>57</v>
      </c>
      <c r="B60" s="6">
        <v>131</v>
      </c>
      <c r="C60" s="6">
        <v>152</v>
      </c>
      <c r="D60" s="6">
        <v>126</v>
      </c>
      <c r="E60" s="6">
        <v>136</v>
      </c>
      <c r="F60" s="6">
        <v>275</v>
      </c>
      <c r="G60" s="6">
        <v>272</v>
      </c>
      <c r="H60" s="6">
        <v>287</v>
      </c>
      <c r="I60" s="6">
        <v>280</v>
      </c>
      <c r="J60" s="6">
        <v>94</v>
      </c>
      <c r="K60" s="6">
        <v>76</v>
      </c>
      <c r="L60" s="6">
        <v>87</v>
      </c>
      <c r="M60" s="6">
        <v>84</v>
      </c>
      <c r="N60" s="7">
        <f t="shared" si="0"/>
        <v>139.47152696784858</v>
      </c>
      <c r="O60" s="7">
        <f t="shared" si="1"/>
        <v>277.65933627605</v>
      </c>
      <c r="P60" s="7">
        <f t="shared" si="2"/>
        <v>82.86913675610137</v>
      </c>
    </row>
    <row r="61" spans="1:16" ht="12.75">
      <c r="A61" s="6">
        <v>58</v>
      </c>
      <c r="B61" s="6">
        <v>128</v>
      </c>
      <c r="C61" s="6">
        <v>153</v>
      </c>
      <c r="D61" s="6">
        <v>127</v>
      </c>
      <c r="E61" s="6">
        <v>146</v>
      </c>
      <c r="F61" s="6">
        <v>274</v>
      </c>
      <c r="G61" s="6">
        <v>267</v>
      </c>
      <c r="H61" s="6">
        <v>292</v>
      </c>
      <c r="I61" s="6">
        <v>267</v>
      </c>
      <c r="J61" s="6">
        <v>98</v>
      </c>
      <c r="K61" s="6">
        <v>80</v>
      </c>
      <c r="L61" s="6">
        <v>81</v>
      </c>
      <c r="M61" s="6">
        <v>87</v>
      </c>
      <c r="N61" s="7">
        <f t="shared" si="0"/>
        <v>139.4150433908241</v>
      </c>
      <c r="O61" s="7">
        <f t="shared" si="1"/>
        <v>277.68049596978926</v>
      </c>
      <c r="P61" s="7">
        <f t="shared" si="2"/>
        <v>82.90446063938654</v>
      </c>
    </row>
    <row r="62" spans="1:16" ht="12.75">
      <c r="A62" s="6">
        <v>59</v>
      </c>
      <c r="B62" s="6">
        <v>131</v>
      </c>
      <c r="C62" s="6">
        <v>153</v>
      </c>
      <c r="D62" s="6">
        <v>133</v>
      </c>
      <c r="E62" s="6">
        <v>147</v>
      </c>
      <c r="F62" s="6">
        <v>279</v>
      </c>
      <c r="G62" s="6">
        <v>268</v>
      </c>
      <c r="H62" s="6">
        <v>286</v>
      </c>
      <c r="I62" s="6">
        <v>257</v>
      </c>
      <c r="J62" s="6">
        <v>90</v>
      </c>
      <c r="K62" s="6">
        <v>79</v>
      </c>
      <c r="L62" s="6">
        <v>81</v>
      </c>
      <c r="M62" s="6">
        <v>96</v>
      </c>
      <c r="N62" s="7">
        <f t="shared" si="0"/>
        <v>139.36446139510232</v>
      </c>
      <c r="O62" s="7">
        <f t="shared" si="1"/>
        <v>277.6994324601078</v>
      </c>
      <c r="P62" s="7">
        <f t="shared" si="2"/>
        <v>82.93610614478975</v>
      </c>
    </row>
    <row r="63" spans="1:16" ht="12.75">
      <c r="A63" s="6">
        <v>60</v>
      </c>
      <c r="B63" s="6">
        <v>129</v>
      </c>
      <c r="C63" s="6">
        <v>142</v>
      </c>
      <c r="D63" s="6">
        <v>133</v>
      </c>
      <c r="E63" s="6">
        <v>140</v>
      </c>
      <c r="F63" s="6">
        <v>278</v>
      </c>
      <c r="G63" s="6">
        <v>277</v>
      </c>
      <c r="H63" s="6">
        <v>286</v>
      </c>
      <c r="I63" s="6">
        <v>264</v>
      </c>
      <c r="J63" s="6">
        <v>93</v>
      </c>
      <c r="K63" s="6">
        <v>81</v>
      </c>
      <c r="L63" s="6">
        <v>81</v>
      </c>
      <c r="M63" s="6">
        <v>96</v>
      </c>
      <c r="N63" s="7">
        <f t="shared" si="0"/>
        <v>139.31916382057807</v>
      </c>
      <c r="O63" s="7">
        <f t="shared" si="1"/>
        <v>277.71638061878076</v>
      </c>
      <c r="P63" s="7">
        <f t="shared" si="2"/>
        <v>82.96445556064104</v>
      </c>
    </row>
    <row r="64" spans="1:16" ht="12.75">
      <c r="A64" s="6">
        <v>61</v>
      </c>
      <c r="B64" s="6">
        <v>127</v>
      </c>
      <c r="C64" s="6">
        <v>139</v>
      </c>
      <c r="D64" s="6">
        <v>133</v>
      </c>
      <c r="E64" s="6">
        <v>133</v>
      </c>
      <c r="F64" s="6">
        <v>276</v>
      </c>
      <c r="G64" s="6">
        <v>283</v>
      </c>
      <c r="H64" s="6">
        <v>284</v>
      </c>
      <c r="I64" s="6">
        <v>268</v>
      </c>
      <c r="J64" s="6">
        <v>97</v>
      </c>
      <c r="K64" s="6">
        <v>78</v>
      </c>
      <c r="L64" s="6">
        <v>83</v>
      </c>
      <c r="M64" s="6">
        <v>99</v>
      </c>
      <c r="N64" s="7">
        <f t="shared" si="0"/>
        <v>139.27859815159354</v>
      </c>
      <c r="O64" s="7">
        <f t="shared" si="1"/>
        <v>277.73155025872495</v>
      </c>
      <c r="P64" s="7">
        <f t="shared" si="2"/>
        <v>82.98985158968134</v>
      </c>
    </row>
    <row r="65" spans="1:16" ht="12.75">
      <c r="A65" s="6">
        <v>62</v>
      </c>
      <c r="B65" s="6">
        <v>131</v>
      </c>
      <c r="C65" s="6">
        <v>136</v>
      </c>
      <c r="D65" s="6">
        <v>135</v>
      </c>
      <c r="E65" s="6">
        <v>126</v>
      </c>
      <c r="F65" s="6">
        <v>266</v>
      </c>
      <c r="G65" s="6">
        <v>273</v>
      </c>
      <c r="H65" s="6">
        <v>281</v>
      </c>
      <c r="I65" s="6">
        <v>280</v>
      </c>
      <c r="J65" s="6">
        <v>103</v>
      </c>
      <c r="K65" s="6">
        <v>91</v>
      </c>
      <c r="L65" s="6">
        <v>84</v>
      </c>
      <c r="M65" s="6">
        <v>94</v>
      </c>
      <c r="N65" s="7">
        <f t="shared" si="0"/>
        <v>139.24226972563721</v>
      </c>
      <c r="O65" s="7">
        <f t="shared" si="1"/>
        <v>277.7451288542986</v>
      </c>
      <c r="P65" s="7">
        <f t="shared" si="2"/>
        <v>83.01260142006397</v>
      </c>
    </row>
    <row r="66" spans="1:16" ht="12.75">
      <c r="A66" s="6">
        <v>63</v>
      </c>
      <c r="B66" s="6">
        <v>131</v>
      </c>
      <c r="C66" s="6">
        <v>140</v>
      </c>
      <c r="D66" s="6">
        <v>137</v>
      </c>
      <c r="E66" s="6">
        <v>133</v>
      </c>
      <c r="F66" s="6">
        <v>268</v>
      </c>
      <c r="G66" s="6">
        <v>272</v>
      </c>
      <c r="H66" s="6">
        <v>277</v>
      </c>
      <c r="I66" s="6">
        <v>270</v>
      </c>
      <c r="J66" s="6">
        <v>101</v>
      </c>
      <c r="K66" s="6">
        <v>88</v>
      </c>
      <c r="L66" s="6">
        <v>86</v>
      </c>
      <c r="M66" s="6">
        <v>97</v>
      </c>
      <c r="N66" s="7">
        <f t="shared" si="0"/>
        <v>139.20973565937027</v>
      </c>
      <c r="O66" s="7">
        <f t="shared" si="1"/>
        <v>277.75728395749434</v>
      </c>
      <c r="P66" s="7">
        <f t="shared" si="2"/>
        <v>83.0329803831352</v>
      </c>
    </row>
    <row r="67" spans="1:16" ht="12.75">
      <c r="A67" s="6">
        <v>64</v>
      </c>
      <c r="B67" s="6">
        <v>123</v>
      </c>
      <c r="C67" s="6">
        <v>145</v>
      </c>
      <c r="D67" s="6">
        <v>133</v>
      </c>
      <c r="E67" s="6">
        <v>136</v>
      </c>
      <c r="F67" s="6">
        <v>279</v>
      </c>
      <c r="G67" s="6">
        <v>270</v>
      </c>
      <c r="H67" s="6">
        <v>291</v>
      </c>
      <c r="I67" s="6">
        <v>265</v>
      </c>
      <c r="J67" s="6">
        <v>98</v>
      </c>
      <c r="K67" s="6">
        <v>85</v>
      </c>
      <c r="L67" s="6">
        <v>76</v>
      </c>
      <c r="M67" s="6">
        <v>99</v>
      </c>
      <c r="N67" s="7">
        <f t="shared" si="0"/>
        <v>139.18059941547543</v>
      </c>
      <c r="O67" s="7">
        <f t="shared" si="1"/>
        <v>277.76816534565063</v>
      </c>
      <c r="P67" s="7">
        <f t="shared" si="2"/>
        <v>83.05123523887372</v>
      </c>
    </row>
    <row r="68" spans="1:16" ht="12.75">
      <c r="A68" s="6">
        <v>65</v>
      </c>
      <c r="B68" s="6">
        <v>124</v>
      </c>
      <c r="C68" s="6">
        <v>148</v>
      </c>
      <c r="D68" s="6">
        <v>129</v>
      </c>
      <c r="E68" s="6">
        <v>130</v>
      </c>
      <c r="F68" s="6">
        <v>270</v>
      </c>
      <c r="G68" s="6">
        <v>260</v>
      </c>
      <c r="H68" s="6">
        <v>290</v>
      </c>
      <c r="I68" s="6">
        <v>268</v>
      </c>
      <c r="J68" s="6">
        <v>106</v>
      </c>
      <c r="K68" s="6">
        <v>92</v>
      </c>
      <c r="L68" s="6">
        <v>81</v>
      </c>
      <c r="M68" s="6">
        <v>102</v>
      </c>
      <c r="N68" s="7">
        <f t="shared" si="0"/>
        <v>139.15450594212223</v>
      </c>
      <c r="O68" s="7">
        <f t="shared" si="1"/>
        <v>277.7779069318421</v>
      </c>
      <c r="P68" s="7">
        <f t="shared" si="2"/>
        <v>83.06758712603542</v>
      </c>
    </row>
    <row r="69" spans="1:16" ht="12.75">
      <c r="A69" s="6">
        <v>66</v>
      </c>
      <c r="B69" s="6">
        <v>124</v>
      </c>
      <c r="C69" s="6">
        <v>142</v>
      </c>
      <c r="D69" s="6">
        <v>125</v>
      </c>
      <c r="E69" s="6">
        <v>129</v>
      </c>
      <c r="F69" s="6">
        <v>270</v>
      </c>
      <c r="G69" s="6">
        <v>270</v>
      </c>
      <c r="H69" s="6">
        <v>300</v>
      </c>
      <c r="I69" s="6">
        <v>281</v>
      </c>
      <c r="J69" s="6">
        <v>106</v>
      </c>
      <c r="K69" s="6">
        <v>88</v>
      </c>
      <c r="L69" s="6">
        <v>75</v>
      </c>
      <c r="M69" s="6">
        <v>90</v>
      </c>
      <c r="N69" s="7">
        <f aca="true" t="shared" si="3" ref="N69:N132">N68-AtoB*N68+BtoA*O68</f>
        <v>139.13113732421652</v>
      </c>
      <c r="O69" s="7">
        <f aca="true" t="shared" si="4" ref="O69:O132">O68+AtoB*N68-BtoA*O68-BtoC*O68+CtoB*P68</f>
        <v>277.78662846525077</v>
      </c>
      <c r="P69" s="7">
        <f aca="true" t="shared" si="5" ref="P69:P132">P68+BtoC*O68-CtoB*P68</f>
        <v>83.08223421053242</v>
      </c>
    </row>
    <row r="70" spans="1:16" ht="12.75">
      <c r="A70" s="6">
        <v>67</v>
      </c>
      <c r="B70" s="6">
        <v>118</v>
      </c>
      <c r="C70" s="6">
        <v>138</v>
      </c>
      <c r="D70" s="6">
        <v>131</v>
      </c>
      <c r="E70" s="6">
        <v>132</v>
      </c>
      <c r="F70" s="6">
        <v>284</v>
      </c>
      <c r="G70" s="6">
        <v>279</v>
      </c>
      <c r="H70" s="6">
        <v>295</v>
      </c>
      <c r="I70" s="6">
        <v>281</v>
      </c>
      <c r="J70" s="6">
        <v>98</v>
      </c>
      <c r="K70" s="6">
        <v>83</v>
      </c>
      <c r="L70" s="6">
        <v>74</v>
      </c>
      <c r="M70" s="6">
        <v>87</v>
      </c>
      <c r="N70" s="7">
        <f t="shared" si="3"/>
        <v>139.11020889215652</v>
      </c>
      <c r="O70" s="7">
        <f t="shared" si="4"/>
        <v>277.79443704548476</v>
      </c>
      <c r="P70" s="7">
        <f t="shared" si="5"/>
        <v>83.09535406235844</v>
      </c>
    </row>
    <row r="71" spans="1:16" ht="12.75">
      <c r="A71" s="6">
        <v>68</v>
      </c>
      <c r="B71" s="6">
        <v>121</v>
      </c>
      <c r="C71" s="6">
        <v>143</v>
      </c>
      <c r="D71" s="6">
        <v>133</v>
      </c>
      <c r="E71" s="6">
        <v>132</v>
      </c>
      <c r="F71" s="6">
        <v>285</v>
      </c>
      <c r="G71" s="6">
        <v>280</v>
      </c>
      <c r="H71" s="6">
        <v>293</v>
      </c>
      <c r="I71" s="6">
        <v>286</v>
      </c>
      <c r="J71" s="6">
        <v>94</v>
      </c>
      <c r="K71" s="6">
        <v>77</v>
      </c>
      <c r="L71" s="6">
        <v>74</v>
      </c>
      <c r="M71" s="6">
        <v>82</v>
      </c>
      <c r="N71" s="7">
        <f t="shared" si="3"/>
        <v>139.09146573964807</v>
      </c>
      <c r="O71" s="7">
        <f t="shared" si="4"/>
        <v>277.80142847191456</v>
      </c>
      <c r="P71" s="7">
        <f t="shared" si="5"/>
        <v>83.10710578843704</v>
      </c>
    </row>
    <row r="72" spans="1:16" ht="12.75">
      <c r="A72" s="6">
        <v>69</v>
      </c>
      <c r="B72" s="6">
        <v>115</v>
      </c>
      <c r="C72" s="6">
        <v>146</v>
      </c>
      <c r="D72" s="6">
        <v>139</v>
      </c>
      <c r="E72" s="6">
        <v>134</v>
      </c>
      <c r="F72" s="6">
        <v>297</v>
      </c>
      <c r="G72" s="6">
        <v>275</v>
      </c>
      <c r="H72" s="6">
        <v>288</v>
      </c>
      <c r="I72" s="6">
        <v>288</v>
      </c>
      <c r="J72" s="6">
        <v>88</v>
      </c>
      <c r="K72" s="6">
        <v>79</v>
      </c>
      <c r="L72" s="6">
        <v>73</v>
      </c>
      <c r="M72" s="6">
        <v>78</v>
      </c>
      <c r="N72" s="7">
        <f t="shared" si="3"/>
        <v>139.07467960732328</v>
      </c>
      <c r="O72" s="7">
        <f t="shared" si="4"/>
        <v>277.807688446581</v>
      </c>
      <c r="P72" s="7">
        <f t="shared" si="5"/>
        <v>83.11763194609536</v>
      </c>
    </row>
    <row r="73" spans="1:16" ht="12.75">
      <c r="A73" s="6">
        <v>70</v>
      </c>
      <c r="B73" s="6">
        <v>112</v>
      </c>
      <c r="C73" s="6">
        <v>143</v>
      </c>
      <c r="D73" s="6">
        <v>135</v>
      </c>
      <c r="E73" s="6">
        <v>138</v>
      </c>
      <c r="F73" s="6">
        <v>301</v>
      </c>
      <c r="G73" s="6">
        <v>280</v>
      </c>
      <c r="H73" s="6">
        <v>287</v>
      </c>
      <c r="I73" s="6">
        <v>290</v>
      </c>
      <c r="J73" s="6">
        <v>87</v>
      </c>
      <c r="K73" s="6">
        <v>77</v>
      </c>
      <c r="L73" s="6">
        <v>78</v>
      </c>
      <c r="M73" s="6">
        <v>72</v>
      </c>
      <c r="N73" s="7">
        <f t="shared" si="3"/>
        <v>139.0596460935284</v>
      </c>
      <c r="O73" s="7">
        <f t="shared" si="4"/>
        <v>277.81329364703424</v>
      </c>
      <c r="P73" s="7">
        <f t="shared" si="5"/>
        <v>83.12706025943693</v>
      </c>
    </row>
    <row r="74" spans="1:16" ht="12.75">
      <c r="A74" s="6">
        <v>71</v>
      </c>
      <c r="B74" s="6">
        <v>118</v>
      </c>
      <c r="C74" s="6">
        <v>144</v>
      </c>
      <c r="D74" s="6">
        <v>127</v>
      </c>
      <c r="E74" s="6">
        <v>139</v>
      </c>
      <c r="F74" s="6">
        <v>297</v>
      </c>
      <c r="G74" s="6">
        <v>287</v>
      </c>
      <c r="H74" s="6">
        <v>300</v>
      </c>
      <c r="I74" s="6">
        <v>294</v>
      </c>
      <c r="J74" s="6">
        <v>85</v>
      </c>
      <c r="K74" s="6">
        <v>69</v>
      </c>
      <c r="L74" s="6">
        <v>73</v>
      </c>
      <c r="M74" s="6">
        <v>67</v>
      </c>
      <c r="N74" s="7">
        <f t="shared" si="3"/>
        <v>139.0461821577674</v>
      </c>
      <c r="O74" s="7">
        <f t="shared" si="4"/>
        <v>277.8183126835499</v>
      </c>
      <c r="P74" s="7">
        <f t="shared" si="5"/>
        <v>83.13550515868232</v>
      </c>
    </row>
    <row r="75" spans="1:16" ht="12.75">
      <c r="A75" s="6">
        <v>72</v>
      </c>
      <c r="B75" s="6">
        <v>116</v>
      </c>
      <c r="C75" s="6">
        <v>146</v>
      </c>
      <c r="D75" s="6">
        <v>130</v>
      </c>
      <c r="E75" s="6">
        <v>137</v>
      </c>
      <c r="F75" s="6">
        <v>301</v>
      </c>
      <c r="G75" s="6">
        <v>280</v>
      </c>
      <c r="H75" s="6">
        <v>295</v>
      </c>
      <c r="I75" s="6">
        <v>296</v>
      </c>
      <c r="J75" s="6">
        <v>83</v>
      </c>
      <c r="K75" s="6">
        <v>74</v>
      </c>
      <c r="L75" s="6">
        <v>75</v>
      </c>
      <c r="M75" s="6">
        <v>67</v>
      </c>
      <c r="N75" s="7">
        <f t="shared" si="3"/>
        <v>139.03412388596007</v>
      </c>
      <c r="O75" s="7">
        <f t="shared" si="4"/>
        <v>277.8228069534914</v>
      </c>
      <c r="P75" s="7">
        <f t="shared" si="5"/>
        <v>83.14306916054818</v>
      </c>
    </row>
    <row r="76" spans="1:16" ht="12.75">
      <c r="A76" s="6">
        <v>73</v>
      </c>
      <c r="B76" s="6">
        <v>115</v>
      </c>
      <c r="C76" s="6">
        <v>148</v>
      </c>
      <c r="D76" s="6">
        <v>132</v>
      </c>
      <c r="E76" s="6">
        <v>136</v>
      </c>
      <c r="F76" s="6">
        <v>294</v>
      </c>
      <c r="G76" s="6">
        <v>278</v>
      </c>
      <c r="H76" s="6">
        <v>283</v>
      </c>
      <c r="I76" s="6">
        <v>289</v>
      </c>
      <c r="J76" s="6">
        <v>91</v>
      </c>
      <c r="K76" s="6">
        <v>74</v>
      </c>
      <c r="L76" s="6">
        <v>85</v>
      </c>
      <c r="M76" s="6">
        <v>75</v>
      </c>
      <c r="N76" s="7">
        <f t="shared" si="3"/>
        <v>139.0233244899492</v>
      </c>
      <c r="O76" s="7">
        <f t="shared" si="4"/>
        <v>277.82683140412234</v>
      </c>
      <c r="P76" s="7">
        <f t="shared" si="5"/>
        <v>83.14984410592815</v>
      </c>
    </row>
    <row r="77" spans="1:16" ht="12.75">
      <c r="A77" s="6">
        <v>74</v>
      </c>
      <c r="B77" s="6">
        <v>124</v>
      </c>
      <c r="C77" s="6">
        <v>145</v>
      </c>
      <c r="D77" s="6">
        <v>129</v>
      </c>
      <c r="E77" s="6">
        <v>138</v>
      </c>
      <c r="F77" s="6">
        <v>298</v>
      </c>
      <c r="G77" s="6">
        <v>282</v>
      </c>
      <c r="H77" s="6">
        <v>296</v>
      </c>
      <c r="I77" s="6">
        <v>279</v>
      </c>
      <c r="J77" s="6">
        <v>78</v>
      </c>
      <c r="K77" s="6">
        <v>73</v>
      </c>
      <c r="L77" s="6">
        <v>75</v>
      </c>
      <c r="M77" s="6">
        <v>83</v>
      </c>
      <c r="N77" s="7">
        <f t="shared" si="3"/>
        <v>139.01365251661505</v>
      </c>
      <c r="O77" s="7">
        <f t="shared" si="4"/>
        <v>277.8304352138803</v>
      </c>
      <c r="P77" s="7">
        <f t="shared" si="5"/>
        <v>83.15591226950431</v>
      </c>
    </row>
    <row r="78" spans="1:16" ht="12.75">
      <c r="A78" s="6">
        <v>75</v>
      </c>
      <c r="B78" s="6">
        <v>124</v>
      </c>
      <c r="C78" s="6">
        <v>147</v>
      </c>
      <c r="D78" s="6">
        <v>128</v>
      </c>
      <c r="E78" s="6">
        <v>132</v>
      </c>
      <c r="F78" s="6">
        <v>296</v>
      </c>
      <c r="G78" s="6">
        <v>277</v>
      </c>
      <c r="H78" s="6">
        <v>289</v>
      </c>
      <c r="I78" s="6">
        <v>279</v>
      </c>
      <c r="J78" s="6">
        <v>80</v>
      </c>
      <c r="K78" s="6">
        <v>76</v>
      </c>
      <c r="L78" s="6">
        <v>83</v>
      </c>
      <c r="M78" s="6">
        <v>89</v>
      </c>
      <c r="N78" s="7">
        <f t="shared" si="3"/>
        <v>139.00499024456366</v>
      </c>
      <c r="O78" s="7">
        <f t="shared" si="4"/>
        <v>277.83366240099383</v>
      </c>
      <c r="P78" s="7">
        <f t="shared" si="5"/>
        <v>83.16134735444217</v>
      </c>
    </row>
    <row r="79" spans="1:16" ht="12.75">
      <c r="A79" s="6">
        <v>76</v>
      </c>
      <c r="B79" s="6">
        <v>136</v>
      </c>
      <c r="C79" s="6">
        <v>150</v>
      </c>
      <c r="D79" s="6">
        <v>125</v>
      </c>
      <c r="E79" s="6">
        <v>135</v>
      </c>
      <c r="F79" s="6">
        <v>292</v>
      </c>
      <c r="G79" s="6">
        <v>267</v>
      </c>
      <c r="H79" s="6">
        <v>302</v>
      </c>
      <c r="I79" s="6">
        <v>280</v>
      </c>
      <c r="J79" s="6">
        <v>72</v>
      </c>
      <c r="K79" s="6">
        <v>83</v>
      </c>
      <c r="L79" s="6">
        <v>73</v>
      </c>
      <c r="M79" s="6">
        <v>85</v>
      </c>
      <c r="N79" s="7">
        <f t="shared" si="3"/>
        <v>138.9972322486858</v>
      </c>
      <c r="O79" s="7">
        <f t="shared" si="4"/>
        <v>277.8365523673232</v>
      </c>
      <c r="P79" s="7">
        <f t="shared" si="5"/>
        <v>83.16621538399066</v>
      </c>
    </row>
    <row r="80" spans="1:16" ht="12.75">
      <c r="A80" s="6">
        <v>77</v>
      </c>
      <c r="B80" s="6">
        <v>135</v>
      </c>
      <c r="C80" s="6">
        <v>146</v>
      </c>
      <c r="D80" s="6">
        <v>124</v>
      </c>
      <c r="E80" s="6">
        <v>136</v>
      </c>
      <c r="F80" s="6">
        <v>296</v>
      </c>
      <c r="G80" s="6">
        <v>278</v>
      </c>
      <c r="H80" s="6">
        <v>305</v>
      </c>
      <c r="I80" s="6">
        <v>277</v>
      </c>
      <c r="J80" s="6">
        <v>69</v>
      </c>
      <c r="K80" s="6">
        <v>76</v>
      </c>
      <c r="L80" s="6">
        <v>71</v>
      </c>
      <c r="M80" s="6">
        <v>87</v>
      </c>
      <c r="N80" s="7">
        <f t="shared" si="3"/>
        <v>138.99028411496369</v>
      </c>
      <c r="O80" s="7">
        <f t="shared" si="4"/>
        <v>277.83914038442805</v>
      </c>
      <c r="P80" s="7">
        <f t="shared" si="5"/>
        <v>83.17057550060798</v>
      </c>
    </row>
    <row r="81" spans="1:16" ht="12.75">
      <c r="A81" s="6">
        <v>78</v>
      </c>
      <c r="B81" s="6">
        <v>143</v>
      </c>
      <c r="C81" s="6">
        <v>148</v>
      </c>
      <c r="D81" s="6">
        <v>125</v>
      </c>
      <c r="E81" s="6">
        <v>129</v>
      </c>
      <c r="F81" s="6">
        <v>277</v>
      </c>
      <c r="G81" s="6">
        <v>281</v>
      </c>
      <c r="H81" s="6">
        <v>304</v>
      </c>
      <c r="I81" s="6">
        <v>287</v>
      </c>
      <c r="J81" s="6">
        <v>80</v>
      </c>
      <c r="K81" s="6">
        <v>71</v>
      </c>
      <c r="L81" s="6">
        <v>71</v>
      </c>
      <c r="M81" s="6">
        <v>84</v>
      </c>
      <c r="N81" s="7">
        <f t="shared" si="3"/>
        <v>138.9840612897617</v>
      </c>
      <c r="O81" s="7">
        <f t="shared" si="4"/>
        <v>277.8414580280856</v>
      </c>
      <c r="P81" s="7">
        <f t="shared" si="5"/>
        <v>83.1744806821524</v>
      </c>
    </row>
    <row r="82" spans="1:16" ht="12.75">
      <c r="A82" s="6">
        <v>79</v>
      </c>
      <c r="B82" s="6">
        <v>148</v>
      </c>
      <c r="C82" s="6">
        <v>149</v>
      </c>
      <c r="D82" s="6">
        <v>129</v>
      </c>
      <c r="E82" s="6">
        <v>123</v>
      </c>
      <c r="F82" s="6">
        <v>281</v>
      </c>
      <c r="G82" s="6">
        <v>276</v>
      </c>
      <c r="H82" s="6">
        <v>301</v>
      </c>
      <c r="I82" s="6">
        <v>292</v>
      </c>
      <c r="J82" s="6">
        <v>71</v>
      </c>
      <c r="K82" s="6">
        <v>75</v>
      </c>
      <c r="L82" s="6">
        <v>70</v>
      </c>
      <c r="M82" s="6">
        <v>85</v>
      </c>
      <c r="N82" s="7">
        <f t="shared" si="3"/>
        <v>138.97848804949845</v>
      </c>
      <c r="O82" s="7">
        <f t="shared" si="4"/>
        <v>277.84353356679793</v>
      </c>
      <c r="P82" s="7">
        <f t="shared" si="5"/>
        <v>83.17797838370332</v>
      </c>
    </row>
    <row r="83" spans="1:16" ht="12.75">
      <c r="A83" s="6">
        <v>80</v>
      </c>
      <c r="B83" s="6">
        <v>148</v>
      </c>
      <c r="C83" s="6">
        <v>144</v>
      </c>
      <c r="D83" s="6">
        <v>131</v>
      </c>
      <c r="E83" s="6">
        <v>133</v>
      </c>
      <c r="F83" s="6">
        <v>284</v>
      </c>
      <c r="G83" s="6">
        <v>285</v>
      </c>
      <c r="H83" s="6">
        <v>294</v>
      </c>
      <c r="I83" s="6">
        <v>278</v>
      </c>
      <c r="J83" s="6">
        <v>68</v>
      </c>
      <c r="K83" s="6">
        <v>71</v>
      </c>
      <c r="L83" s="6">
        <v>75</v>
      </c>
      <c r="M83" s="6">
        <v>89</v>
      </c>
      <c r="N83" s="7">
        <f t="shared" si="3"/>
        <v>138.9734965780817</v>
      </c>
      <c r="O83" s="7">
        <f t="shared" si="4"/>
        <v>277.8453923092168</v>
      </c>
      <c r="P83" s="7">
        <f t="shared" si="5"/>
        <v>83.18111111270122</v>
      </c>
    </row>
    <row r="84" spans="1:16" ht="12.75">
      <c r="A84" s="6">
        <v>81</v>
      </c>
      <c r="B84" s="6">
        <v>156</v>
      </c>
      <c r="C84" s="6">
        <v>142</v>
      </c>
      <c r="D84" s="6">
        <v>133</v>
      </c>
      <c r="E84" s="6">
        <v>131</v>
      </c>
      <c r="F84" s="6">
        <v>272</v>
      </c>
      <c r="G84" s="6">
        <v>292</v>
      </c>
      <c r="H84" s="6">
        <v>295</v>
      </c>
      <c r="I84" s="6">
        <v>286</v>
      </c>
      <c r="J84" s="6">
        <v>72</v>
      </c>
      <c r="K84" s="6">
        <v>66</v>
      </c>
      <c r="L84" s="6">
        <v>72</v>
      </c>
      <c r="M84" s="6">
        <v>83</v>
      </c>
      <c r="N84" s="7">
        <f t="shared" si="3"/>
        <v>138.96902614081606</v>
      </c>
      <c r="O84" s="7">
        <f t="shared" si="4"/>
        <v>277.8470569148765</v>
      </c>
      <c r="P84" s="7">
        <f t="shared" si="5"/>
        <v>83.18391694430714</v>
      </c>
    </row>
    <row r="85" spans="1:16" ht="12.75">
      <c r="A85" s="6">
        <v>82</v>
      </c>
      <c r="B85" s="6">
        <v>143</v>
      </c>
      <c r="C85" s="6">
        <v>147</v>
      </c>
      <c r="D85" s="6">
        <v>131</v>
      </c>
      <c r="E85" s="6">
        <v>131</v>
      </c>
      <c r="F85" s="6">
        <v>287</v>
      </c>
      <c r="G85" s="6">
        <v>285</v>
      </c>
      <c r="H85" s="6">
        <v>291</v>
      </c>
      <c r="I85" s="6">
        <v>280</v>
      </c>
      <c r="J85" s="6">
        <v>70</v>
      </c>
      <c r="K85" s="6">
        <v>68</v>
      </c>
      <c r="L85" s="6">
        <v>78</v>
      </c>
      <c r="M85" s="6">
        <v>89</v>
      </c>
      <c r="N85" s="7">
        <f t="shared" si="3"/>
        <v>138.9650223446788</v>
      </c>
      <c r="O85" s="7">
        <f t="shared" si="4"/>
        <v>277.8485476721478</v>
      </c>
      <c r="P85" s="7">
        <f t="shared" si="5"/>
        <v>83.18642998317307</v>
      </c>
    </row>
    <row r="86" spans="1:16" ht="12.75">
      <c r="A86" s="6">
        <v>83</v>
      </c>
      <c r="B86" s="6">
        <v>144</v>
      </c>
      <c r="C86" s="6">
        <v>148</v>
      </c>
      <c r="D86" s="6">
        <v>123</v>
      </c>
      <c r="E86" s="6">
        <v>130</v>
      </c>
      <c r="F86" s="6">
        <v>276</v>
      </c>
      <c r="G86" s="6">
        <v>282</v>
      </c>
      <c r="H86" s="6">
        <v>295</v>
      </c>
      <c r="I86" s="6">
        <v>298</v>
      </c>
      <c r="J86" s="6">
        <v>80</v>
      </c>
      <c r="K86" s="6">
        <v>70</v>
      </c>
      <c r="L86" s="6">
        <v>82</v>
      </c>
      <c r="M86" s="6">
        <v>72</v>
      </c>
      <c r="N86" s="7">
        <f t="shared" si="3"/>
        <v>138.96143647592157</v>
      </c>
      <c r="O86" s="7">
        <f t="shared" si="4"/>
        <v>277.8498827469001</v>
      </c>
      <c r="P86" s="7">
        <f t="shared" si="5"/>
        <v>83.18868077717798</v>
      </c>
    </row>
    <row r="87" spans="1:16" ht="12.75">
      <c r="A87" s="6">
        <v>84</v>
      </c>
      <c r="B87" s="6">
        <v>141</v>
      </c>
      <c r="C87" s="6">
        <v>158</v>
      </c>
      <c r="D87" s="6">
        <v>125</v>
      </c>
      <c r="E87" s="6">
        <v>137</v>
      </c>
      <c r="F87" s="6">
        <v>289</v>
      </c>
      <c r="G87" s="6">
        <v>268</v>
      </c>
      <c r="H87" s="6">
        <v>300</v>
      </c>
      <c r="I87" s="6">
        <v>285</v>
      </c>
      <c r="J87" s="6">
        <v>70</v>
      </c>
      <c r="K87" s="6">
        <v>74</v>
      </c>
      <c r="L87" s="6">
        <v>75</v>
      </c>
      <c r="M87" s="6">
        <v>78</v>
      </c>
      <c r="N87" s="7">
        <f t="shared" si="3"/>
        <v>138.9582249069041</v>
      </c>
      <c r="O87" s="7">
        <f t="shared" si="4"/>
        <v>277.8510784049839</v>
      </c>
      <c r="P87" s="7">
        <f t="shared" si="5"/>
        <v>83.19069668811166</v>
      </c>
    </row>
    <row r="88" spans="1:16" ht="12.75">
      <c r="A88" s="6">
        <v>85</v>
      </c>
      <c r="B88" s="6">
        <v>144</v>
      </c>
      <c r="C88" s="6">
        <v>158</v>
      </c>
      <c r="D88" s="6">
        <v>119</v>
      </c>
      <c r="E88" s="6">
        <v>141</v>
      </c>
      <c r="F88" s="6">
        <v>283</v>
      </c>
      <c r="G88" s="6">
        <v>261</v>
      </c>
      <c r="H88" s="6">
        <v>302</v>
      </c>
      <c r="I88" s="6">
        <v>285</v>
      </c>
      <c r="J88" s="6">
        <v>73</v>
      </c>
      <c r="K88" s="6">
        <v>81</v>
      </c>
      <c r="L88" s="6">
        <v>79</v>
      </c>
      <c r="M88" s="6">
        <v>74</v>
      </c>
      <c r="N88" s="7">
        <f t="shared" si="3"/>
        <v>138.95534856491582</v>
      </c>
      <c r="O88" s="7">
        <f t="shared" si="4"/>
        <v>277.85214921130904</v>
      </c>
      <c r="P88" s="7">
        <f t="shared" si="5"/>
        <v>83.19250222377481</v>
      </c>
    </row>
    <row r="89" spans="1:16" ht="12.75">
      <c r="A89" s="6">
        <v>86</v>
      </c>
      <c r="B89" s="6">
        <v>146</v>
      </c>
      <c r="C89" s="6">
        <v>155</v>
      </c>
      <c r="D89" s="6">
        <v>124</v>
      </c>
      <c r="E89" s="6">
        <v>143</v>
      </c>
      <c r="F89" s="6">
        <v>286</v>
      </c>
      <c r="G89" s="6">
        <v>266</v>
      </c>
      <c r="H89" s="6">
        <v>293</v>
      </c>
      <c r="I89" s="6">
        <v>276</v>
      </c>
      <c r="J89" s="6">
        <v>68</v>
      </c>
      <c r="K89" s="6">
        <v>79</v>
      </c>
      <c r="L89" s="6">
        <v>83</v>
      </c>
      <c r="M89" s="6">
        <v>81</v>
      </c>
      <c r="N89" s="7">
        <f t="shared" si="3"/>
        <v>138.95277245650084</v>
      </c>
      <c r="O89" s="7">
        <f t="shared" si="4"/>
        <v>277.8531082079968</v>
      </c>
      <c r="P89" s="7">
        <f t="shared" si="5"/>
        <v>83.19411933550202</v>
      </c>
    </row>
    <row r="90" spans="1:16" ht="12.75">
      <c r="A90" s="6">
        <v>87</v>
      </c>
      <c r="B90" s="6">
        <v>144</v>
      </c>
      <c r="C90" s="6">
        <v>150</v>
      </c>
      <c r="D90" s="6">
        <v>143</v>
      </c>
      <c r="E90" s="6">
        <v>140</v>
      </c>
      <c r="F90" s="6">
        <v>280</v>
      </c>
      <c r="G90" s="6">
        <v>275</v>
      </c>
      <c r="H90" s="6">
        <v>276</v>
      </c>
      <c r="I90" s="6">
        <v>276</v>
      </c>
      <c r="J90" s="6">
        <v>76</v>
      </c>
      <c r="K90" s="6">
        <v>75</v>
      </c>
      <c r="L90" s="6">
        <v>81</v>
      </c>
      <c r="M90" s="6">
        <v>84</v>
      </c>
      <c r="N90" s="7">
        <f t="shared" si="3"/>
        <v>138.95046524148063</v>
      </c>
      <c r="O90" s="7">
        <f t="shared" si="4"/>
        <v>277.8539670738188</v>
      </c>
      <c r="P90" s="7">
        <f t="shared" si="5"/>
        <v>83.19556768470018</v>
      </c>
    </row>
    <row r="91" spans="1:16" ht="12.75">
      <c r="A91" s="6">
        <v>88</v>
      </c>
      <c r="B91" s="6">
        <v>142</v>
      </c>
      <c r="C91" s="6">
        <v>151</v>
      </c>
      <c r="D91" s="6">
        <v>141</v>
      </c>
      <c r="E91" s="6">
        <v>150</v>
      </c>
      <c r="F91" s="6">
        <v>279</v>
      </c>
      <c r="G91" s="6">
        <v>268</v>
      </c>
      <c r="H91" s="6">
        <v>273</v>
      </c>
      <c r="I91" s="6">
        <v>271</v>
      </c>
      <c r="J91" s="6">
        <v>79</v>
      </c>
      <c r="K91" s="6">
        <v>81</v>
      </c>
      <c r="L91" s="6">
        <v>86</v>
      </c>
      <c r="M91" s="6">
        <v>79</v>
      </c>
      <c r="N91" s="7">
        <f t="shared" si="3"/>
        <v>138.94839885147834</v>
      </c>
      <c r="O91" s="7">
        <f t="shared" si="4"/>
        <v>277.85473626689827</v>
      </c>
      <c r="P91" s="7">
        <f t="shared" si="5"/>
        <v>83.19686488162297</v>
      </c>
    </row>
    <row r="92" spans="1:16" ht="12.75">
      <c r="A92" s="6">
        <v>89</v>
      </c>
      <c r="B92" s="6">
        <v>139</v>
      </c>
      <c r="C92" s="6">
        <v>150</v>
      </c>
      <c r="D92" s="6">
        <v>143</v>
      </c>
      <c r="E92" s="6">
        <v>152</v>
      </c>
      <c r="F92" s="6">
        <v>285</v>
      </c>
      <c r="G92" s="6">
        <v>270</v>
      </c>
      <c r="H92" s="6">
        <v>262</v>
      </c>
      <c r="I92" s="6">
        <v>267</v>
      </c>
      <c r="J92" s="6">
        <v>76</v>
      </c>
      <c r="K92" s="6">
        <v>80</v>
      </c>
      <c r="L92" s="6">
        <v>95</v>
      </c>
      <c r="M92" s="6">
        <v>81</v>
      </c>
      <c r="N92" s="7">
        <f t="shared" si="3"/>
        <v>138.94654814829178</v>
      </c>
      <c r="O92" s="7">
        <f t="shared" si="4"/>
        <v>277.8554251524392</v>
      </c>
      <c r="P92" s="7">
        <f t="shared" si="5"/>
        <v>83.19802669926862</v>
      </c>
    </row>
    <row r="93" spans="1:16" ht="12.75">
      <c r="A93" s="6">
        <v>90</v>
      </c>
      <c r="B93" s="6">
        <v>138</v>
      </c>
      <c r="C93" s="6">
        <v>157</v>
      </c>
      <c r="D93" s="6">
        <v>135</v>
      </c>
      <c r="E93" s="6">
        <v>153</v>
      </c>
      <c r="F93" s="6">
        <v>289</v>
      </c>
      <c r="G93" s="6">
        <v>260</v>
      </c>
      <c r="H93" s="6">
        <v>278</v>
      </c>
      <c r="I93" s="6">
        <v>268</v>
      </c>
      <c r="J93" s="6">
        <v>73</v>
      </c>
      <c r="K93" s="6">
        <v>83</v>
      </c>
      <c r="L93" s="6">
        <v>87</v>
      </c>
      <c r="M93" s="6">
        <v>79</v>
      </c>
      <c r="N93" s="7">
        <f t="shared" si="3"/>
        <v>138.94489061794943</v>
      </c>
      <c r="O93" s="7">
        <f t="shared" si="4"/>
        <v>277.8560421170615</v>
      </c>
      <c r="P93" s="7">
        <f t="shared" si="5"/>
        <v>83.19906726498864</v>
      </c>
    </row>
    <row r="94" spans="1:16" ht="12.75">
      <c r="A94" s="6">
        <v>91</v>
      </c>
      <c r="B94" s="6">
        <v>142</v>
      </c>
      <c r="C94" s="6">
        <v>150</v>
      </c>
      <c r="D94" s="6">
        <v>134</v>
      </c>
      <c r="E94" s="6">
        <v>151</v>
      </c>
      <c r="F94" s="6">
        <v>286</v>
      </c>
      <c r="G94" s="6">
        <v>268</v>
      </c>
      <c r="H94" s="6">
        <v>285</v>
      </c>
      <c r="I94" s="6">
        <v>275</v>
      </c>
      <c r="J94" s="6">
        <v>72</v>
      </c>
      <c r="K94" s="6">
        <v>82</v>
      </c>
      <c r="L94" s="6">
        <v>81</v>
      </c>
      <c r="M94" s="6">
        <v>74</v>
      </c>
      <c r="N94" s="7">
        <f t="shared" si="3"/>
        <v>138.9434060967206</v>
      </c>
      <c r="O94" s="7">
        <f t="shared" si="4"/>
        <v>277.856594671152</v>
      </c>
      <c r="P94" s="7">
        <f t="shared" si="5"/>
        <v>83.199999232127</v>
      </c>
    </row>
    <row r="95" spans="1:16" ht="12.75">
      <c r="A95" s="6">
        <v>92</v>
      </c>
      <c r="B95" s="6">
        <v>144</v>
      </c>
      <c r="C95" s="6">
        <v>147</v>
      </c>
      <c r="D95" s="6">
        <v>139</v>
      </c>
      <c r="E95" s="6">
        <v>144</v>
      </c>
      <c r="F95" s="6">
        <v>287</v>
      </c>
      <c r="G95" s="6">
        <v>270</v>
      </c>
      <c r="H95" s="6">
        <v>290</v>
      </c>
      <c r="I95" s="6">
        <v>277</v>
      </c>
      <c r="J95" s="6">
        <v>69</v>
      </c>
      <c r="K95" s="6">
        <v>83</v>
      </c>
      <c r="L95" s="6">
        <v>71</v>
      </c>
      <c r="M95" s="6">
        <v>79</v>
      </c>
      <c r="N95" s="7">
        <f t="shared" si="3"/>
        <v>138.94207652573988</v>
      </c>
      <c r="O95" s="7">
        <f t="shared" si="4"/>
        <v>277.85708954049136</v>
      </c>
      <c r="P95" s="7">
        <f t="shared" si="5"/>
        <v>83.20083393376837</v>
      </c>
    </row>
    <row r="96" spans="1:16" ht="12.75">
      <c r="A96" s="6">
        <v>93</v>
      </c>
      <c r="B96" s="6">
        <v>149</v>
      </c>
      <c r="C96" s="6">
        <v>143</v>
      </c>
      <c r="D96" s="6">
        <v>129</v>
      </c>
      <c r="E96" s="6">
        <v>145</v>
      </c>
      <c r="F96" s="6">
        <v>278</v>
      </c>
      <c r="G96" s="6">
        <v>264</v>
      </c>
      <c r="H96" s="6">
        <v>302</v>
      </c>
      <c r="I96" s="6">
        <v>279</v>
      </c>
      <c r="J96" s="6">
        <v>73</v>
      </c>
      <c r="K96" s="6">
        <v>93</v>
      </c>
      <c r="L96" s="6">
        <v>69</v>
      </c>
      <c r="M96" s="6">
        <v>76</v>
      </c>
      <c r="N96" s="7">
        <f t="shared" si="3"/>
        <v>138.9408857312564</v>
      </c>
      <c r="O96" s="7">
        <f t="shared" si="4"/>
        <v>277.85753274828494</v>
      </c>
      <c r="P96" s="7">
        <f t="shared" si="5"/>
        <v>83.20158152045822</v>
      </c>
    </row>
    <row r="97" spans="1:16" ht="12.75">
      <c r="A97" s="6">
        <v>94</v>
      </c>
      <c r="B97" s="6">
        <v>149</v>
      </c>
      <c r="C97" s="6">
        <v>142</v>
      </c>
      <c r="D97" s="6">
        <v>135</v>
      </c>
      <c r="E97" s="6">
        <v>146</v>
      </c>
      <c r="F97" s="6">
        <v>270</v>
      </c>
      <c r="G97" s="6">
        <v>262</v>
      </c>
      <c r="H97" s="6">
        <v>293</v>
      </c>
      <c r="I97" s="6">
        <v>278</v>
      </c>
      <c r="J97" s="6">
        <v>81</v>
      </c>
      <c r="K97" s="6">
        <v>96</v>
      </c>
      <c r="L97" s="6">
        <v>72</v>
      </c>
      <c r="M97" s="6">
        <v>76</v>
      </c>
      <c r="N97" s="7">
        <f t="shared" si="3"/>
        <v>138.93981922783038</v>
      </c>
      <c r="O97" s="7">
        <f t="shared" si="4"/>
        <v>277.8579296886051</v>
      </c>
      <c r="P97" s="7">
        <f t="shared" si="5"/>
        <v>83.20225108356405</v>
      </c>
    </row>
    <row r="98" spans="1:16" ht="12.75">
      <c r="A98" s="6">
        <v>95</v>
      </c>
      <c r="B98" s="6">
        <v>150</v>
      </c>
      <c r="C98" s="6">
        <v>138</v>
      </c>
      <c r="D98" s="6">
        <v>130</v>
      </c>
      <c r="E98" s="6">
        <v>143</v>
      </c>
      <c r="F98" s="6">
        <v>267</v>
      </c>
      <c r="G98" s="6">
        <v>273</v>
      </c>
      <c r="H98" s="6">
        <v>297</v>
      </c>
      <c r="I98" s="6">
        <v>278</v>
      </c>
      <c r="J98" s="6">
        <v>83</v>
      </c>
      <c r="K98" s="6">
        <v>89</v>
      </c>
      <c r="L98" s="6">
        <v>73</v>
      </c>
      <c r="M98" s="6">
        <v>79</v>
      </c>
      <c r="N98" s="7">
        <f t="shared" si="3"/>
        <v>138.93886404207993</v>
      </c>
      <c r="O98" s="7">
        <f t="shared" si="4"/>
        <v>277.8582851921463</v>
      </c>
      <c r="P98" s="7">
        <f t="shared" si="5"/>
        <v>83.20285076577329</v>
      </c>
    </row>
    <row r="99" spans="1:16" ht="12.75">
      <c r="A99" s="6">
        <v>96</v>
      </c>
      <c r="B99" s="6">
        <v>146</v>
      </c>
      <c r="C99" s="6">
        <v>137</v>
      </c>
      <c r="D99" s="6">
        <v>129</v>
      </c>
      <c r="E99" s="6">
        <v>139</v>
      </c>
      <c r="F99" s="6">
        <v>271</v>
      </c>
      <c r="G99" s="6">
        <v>275</v>
      </c>
      <c r="H99" s="6">
        <v>300</v>
      </c>
      <c r="I99" s="6">
        <v>283</v>
      </c>
      <c r="J99" s="6">
        <v>83</v>
      </c>
      <c r="K99" s="6">
        <v>88</v>
      </c>
      <c r="L99" s="6">
        <v>71</v>
      </c>
      <c r="M99" s="6">
        <v>78</v>
      </c>
      <c r="N99" s="7">
        <f t="shared" si="3"/>
        <v>138.93800855483133</v>
      </c>
      <c r="O99" s="7">
        <f t="shared" si="4"/>
        <v>277.8586035850998</v>
      </c>
      <c r="P99" s="7">
        <f t="shared" si="5"/>
        <v>83.20338786006842</v>
      </c>
    </row>
    <row r="100" spans="1:16" ht="12.75">
      <c r="A100" s="6">
        <v>97</v>
      </c>
      <c r="B100" s="6">
        <v>142</v>
      </c>
      <c r="C100" s="6">
        <v>133</v>
      </c>
      <c r="D100" s="6">
        <v>138</v>
      </c>
      <c r="E100" s="6">
        <v>135</v>
      </c>
      <c r="F100" s="6">
        <v>272</v>
      </c>
      <c r="G100" s="6">
        <v>275</v>
      </c>
      <c r="H100" s="6">
        <v>285</v>
      </c>
      <c r="I100" s="6">
        <v>287</v>
      </c>
      <c r="J100" s="6">
        <v>86</v>
      </c>
      <c r="K100" s="6">
        <v>92</v>
      </c>
      <c r="L100" s="6">
        <v>77</v>
      </c>
      <c r="M100" s="6">
        <v>78</v>
      </c>
      <c r="N100" s="7">
        <f t="shared" si="3"/>
        <v>138.93724235975054</v>
      </c>
      <c r="O100" s="7">
        <f t="shared" si="4"/>
        <v>277.8588887418694</v>
      </c>
      <c r="P100" s="7">
        <f t="shared" si="5"/>
        <v>83.20386889837955</v>
      </c>
    </row>
    <row r="101" spans="1:16" ht="12.75">
      <c r="A101" s="6">
        <v>98</v>
      </c>
      <c r="B101" s="6">
        <v>139</v>
      </c>
      <c r="C101" s="6">
        <v>141</v>
      </c>
      <c r="D101" s="6">
        <v>126</v>
      </c>
      <c r="E101" s="6">
        <v>129</v>
      </c>
      <c r="F101" s="6">
        <v>272</v>
      </c>
      <c r="G101" s="6">
        <v>271</v>
      </c>
      <c r="H101" s="6">
        <v>291</v>
      </c>
      <c r="I101" s="6">
        <v>294</v>
      </c>
      <c r="J101" s="6">
        <v>89</v>
      </c>
      <c r="K101" s="6">
        <v>88</v>
      </c>
      <c r="L101" s="6">
        <v>83</v>
      </c>
      <c r="M101" s="6">
        <v>77</v>
      </c>
      <c r="N101" s="7">
        <f t="shared" si="3"/>
        <v>138.93655613673474</v>
      </c>
      <c r="O101" s="7">
        <f t="shared" si="4"/>
        <v>277.8591441322739</v>
      </c>
      <c r="P101" s="7">
        <f t="shared" si="5"/>
        <v>83.20429973099084</v>
      </c>
    </row>
    <row r="102" spans="1:16" ht="12.75">
      <c r="A102" s="6">
        <v>99</v>
      </c>
      <c r="B102" s="6">
        <v>145</v>
      </c>
      <c r="C102" s="6">
        <v>139</v>
      </c>
      <c r="D102" s="6">
        <v>119</v>
      </c>
      <c r="E102" s="6">
        <v>130</v>
      </c>
      <c r="F102" s="6">
        <v>270</v>
      </c>
      <c r="G102" s="6">
        <v>269</v>
      </c>
      <c r="H102" s="6">
        <v>297</v>
      </c>
      <c r="I102" s="6">
        <v>286</v>
      </c>
      <c r="J102" s="6">
        <v>85</v>
      </c>
      <c r="K102" s="6">
        <v>92</v>
      </c>
      <c r="L102" s="6">
        <v>84</v>
      </c>
      <c r="M102" s="6">
        <v>84</v>
      </c>
      <c r="N102" s="7">
        <f t="shared" si="3"/>
        <v>138.93594153852212</v>
      </c>
      <c r="O102" s="7">
        <f t="shared" si="4"/>
        <v>277.85937286381335</v>
      </c>
      <c r="P102" s="7">
        <f t="shared" si="5"/>
        <v>83.20468559766405</v>
      </c>
    </row>
    <row r="103" spans="1:16" ht="12.75">
      <c r="A103" s="6">
        <v>100</v>
      </c>
      <c r="B103" s="6">
        <v>144</v>
      </c>
      <c r="C103" s="6">
        <v>139</v>
      </c>
      <c r="D103" s="6">
        <v>116</v>
      </c>
      <c r="E103" s="6">
        <v>125</v>
      </c>
      <c r="F103" s="6">
        <v>280</v>
      </c>
      <c r="G103" s="6">
        <v>260</v>
      </c>
      <c r="H103" s="6">
        <v>306</v>
      </c>
      <c r="I103" s="6">
        <v>289</v>
      </c>
      <c r="J103" s="6">
        <v>76</v>
      </c>
      <c r="K103" s="6">
        <v>101</v>
      </c>
      <c r="L103" s="6">
        <v>78</v>
      </c>
      <c r="M103" s="6">
        <v>86</v>
      </c>
      <c r="N103" s="7">
        <f t="shared" si="3"/>
        <v>138.93539108913996</v>
      </c>
      <c r="O103" s="7">
        <f t="shared" si="4"/>
        <v>277.85957771951644</v>
      </c>
      <c r="P103" s="7">
        <f t="shared" si="5"/>
        <v>83.20503119134312</v>
      </c>
    </row>
    <row r="104" spans="1:16" ht="12.75">
      <c r="A104" s="6">
        <v>101</v>
      </c>
      <c r="B104" s="6">
        <v>143</v>
      </c>
      <c r="C104" s="6">
        <v>139</v>
      </c>
      <c r="D104" s="6">
        <v>124</v>
      </c>
      <c r="E104" s="6">
        <v>135</v>
      </c>
      <c r="F104" s="6">
        <v>272</v>
      </c>
      <c r="G104" s="6">
        <v>256</v>
      </c>
      <c r="H104" s="6">
        <v>292</v>
      </c>
      <c r="I104" s="6">
        <v>276</v>
      </c>
      <c r="J104" s="6">
        <v>85</v>
      </c>
      <c r="K104" s="6">
        <v>105</v>
      </c>
      <c r="L104" s="6">
        <v>84</v>
      </c>
      <c r="M104" s="6">
        <v>89</v>
      </c>
      <c r="N104" s="7">
        <f t="shared" si="3"/>
        <v>138.93489809295437</v>
      </c>
      <c r="O104" s="7">
        <f t="shared" si="4"/>
        <v>277.85976119183215</v>
      </c>
      <c r="P104" s="7">
        <f t="shared" si="5"/>
        <v>83.20534071521304</v>
      </c>
    </row>
    <row r="105" spans="1:16" ht="12.75">
      <c r="A105" s="6">
        <v>102</v>
      </c>
      <c r="B105" s="6">
        <v>147</v>
      </c>
      <c r="C105" s="6">
        <v>145</v>
      </c>
      <c r="D105" s="6">
        <v>128</v>
      </c>
      <c r="E105" s="6">
        <v>137</v>
      </c>
      <c r="F105" s="6">
        <v>258</v>
      </c>
      <c r="G105" s="6">
        <v>252</v>
      </c>
      <c r="H105" s="6">
        <v>292</v>
      </c>
      <c r="I105" s="6">
        <v>279</v>
      </c>
      <c r="J105" s="6">
        <v>95</v>
      </c>
      <c r="K105" s="6">
        <v>103</v>
      </c>
      <c r="L105" s="6">
        <v>80</v>
      </c>
      <c r="M105" s="6">
        <v>84</v>
      </c>
      <c r="N105" s="7">
        <f t="shared" si="3"/>
        <v>138.934456553215</v>
      </c>
      <c r="O105" s="7">
        <f t="shared" si="4"/>
        <v>277.8599255129785</v>
      </c>
      <c r="P105" s="7">
        <f t="shared" si="5"/>
        <v>83.20561793380605</v>
      </c>
    </row>
    <row r="106" spans="1:16" ht="12.75">
      <c r="A106" s="6">
        <v>103</v>
      </c>
      <c r="B106" s="6">
        <v>144</v>
      </c>
      <c r="C106" s="6">
        <v>143</v>
      </c>
      <c r="D106" s="6">
        <v>123</v>
      </c>
      <c r="E106" s="6">
        <v>134</v>
      </c>
      <c r="F106" s="6">
        <v>266</v>
      </c>
      <c r="G106" s="6">
        <v>257</v>
      </c>
      <c r="H106" s="6">
        <v>294</v>
      </c>
      <c r="I106" s="6">
        <v>286</v>
      </c>
      <c r="J106" s="6">
        <v>90</v>
      </c>
      <c r="K106" s="6">
        <v>100</v>
      </c>
      <c r="L106" s="6">
        <v>83</v>
      </c>
      <c r="M106" s="6">
        <v>80</v>
      </c>
      <c r="N106" s="7">
        <f t="shared" si="3"/>
        <v>138.93406109910313</v>
      </c>
      <c r="O106" s="7">
        <f t="shared" si="4"/>
        <v>277.8600726821204</v>
      </c>
      <c r="P106" s="7">
        <f t="shared" si="5"/>
        <v>83.20586621877602</v>
      </c>
    </row>
    <row r="107" spans="1:16" ht="12.75">
      <c r="A107" s="6">
        <v>104</v>
      </c>
      <c r="B107" s="6">
        <v>144</v>
      </c>
      <c r="C107" s="6">
        <v>142</v>
      </c>
      <c r="D107" s="6">
        <v>126</v>
      </c>
      <c r="E107" s="6">
        <v>142</v>
      </c>
      <c r="F107" s="6">
        <v>268</v>
      </c>
      <c r="G107" s="6">
        <v>264</v>
      </c>
      <c r="H107" s="6">
        <v>277</v>
      </c>
      <c r="I107" s="6">
        <v>278</v>
      </c>
      <c r="J107" s="6">
        <v>88</v>
      </c>
      <c r="K107" s="6">
        <v>94</v>
      </c>
      <c r="L107" s="6">
        <v>97</v>
      </c>
      <c r="M107" s="6">
        <v>80</v>
      </c>
      <c r="N107" s="7">
        <f t="shared" si="3"/>
        <v>138.93370692039537</v>
      </c>
      <c r="O107" s="7">
        <f t="shared" si="4"/>
        <v>277.8602044897072</v>
      </c>
      <c r="P107" s="7">
        <f t="shared" si="5"/>
        <v>83.20608858989698</v>
      </c>
    </row>
    <row r="108" spans="1:16" ht="12.75">
      <c r="A108" s="6">
        <v>105</v>
      </c>
      <c r="B108" s="6">
        <v>146</v>
      </c>
      <c r="C108" s="6">
        <v>134</v>
      </c>
      <c r="D108" s="6">
        <v>127</v>
      </c>
      <c r="E108" s="6">
        <v>141</v>
      </c>
      <c r="F108" s="6">
        <v>270</v>
      </c>
      <c r="G108" s="6">
        <v>271</v>
      </c>
      <c r="H108" s="6">
        <v>278</v>
      </c>
      <c r="I108" s="6">
        <v>276</v>
      </c>
      <c r="J108" s="6">
        <v>84</v>
      </c>
      <c r="K108" s="6">
        <v>95</v>
      </c>
      <c r="L108" s="6">
        <v>95</v>
      </c>
      <c r="M108" s="6">
        <v>83</v>
      </c>
      <c r="N108" s="7">
        <f t="shared" si="3"/>
        <v>138.9333897089477</v>
      </c>
      <c r="O108" s="7">
        <f t="shared" si="4"/>
        <v>277.860322539268</v>
      </c>
      <c r="P108" s="7">
        <f t="shared" si="5"/>
        <v>83.20628775178386</v>
      </c>
    </row>
    <row r="109" spans="1:16" ht="12.75">
      <c r="A109" s="6">
        <v>106</v>
      </c>
      <c r="B109" s="6">
        <v>150</v>
      </c>
      <c r="C109" s="6">
        <v>127</v>
      </c>
      <c r="D109" s="6">
        <v>130</v>
      </c>
      <c r="E109" s="6">
        <v>133</v>
      </c>
      <c r="F109" s="6">
        <v>267</v>
      </c>
      <c r="G109" s="6">
        <v>276</v>
      </c>
      <c r="H109" s="6">
        <v>280</v>
      </c>
      <c r="I109" s="6">
        <v>280</v>
      </c>
      <c r="J109" s="6">
        <v>83</v>
      </c>
      <c r="K109" s="6">
        <v>97</v>
      </c>
      <c r="L109" s="6">
        <v>90</v>
      </c>
      <c r="M109" s="6">
        <v>87</v>
      </c>
      <c r="N109" s="7">
        <f t="shared" si="3"/>
        <v>138.93310560628808</v>
      </c>
      <c r="O109" s="7">
        <f t="shared" si="4"/>
        <v>277.8604282669295</v>
      </c>
      <c r="P109" s="7">
        <f t="shared" si="5"/>
        <v>83.20646612678196</v>
      </c>
    </row>
    <row r="110" spans="1:16" ht="12.75">
      <c r="A110" s="6">
        <v>107</v>
      </c>
      <c r="B110" s="6">
        <v>155</v>
      </c>
      <c r="C110" s="6">
        <v>126</v>
      </c>
      <c r="D110" s="6">
        <v>128</v>
      </c>
      <c r="E110" s="6">
        <v>129</v>
      </c>
      <c r="F110" s="6">
        <v>257</v>
      </c>
      <c r="G110" s="6">
        <v>281</v>
      </c>
      <c r="H110" s="6">
        <v>276</v>
      </c>
      <c r="I110" s="6">
        <v>284</v>
      </c>
      <c r="J110" s="6">
        <v>88</v>
      </c>
      <c r="K110" s="6">
        <v>93</v>
      </c>
      <c r="L110" s="6">
        <v>96</v>
      </c>
      <c r="M110" s="6">
        <v>87</v>
      </c>
      <c r="N110" s="7">
        <f t="shared" si="3"/>
        <v>138.93285115667962</v>
      </c>
      <c r="O110" s="7">
        <f t="shared" si="4"/>
        <v>277.86052295889556</v>
      </c>
      <c r="P110" s="7">
        <f t="shared" si="5"/>
        <v>83.20662588442434</v>
      </c>
    </row>
    <row r="111" spans="1:16" ht="12.75">
      <c r="A111" s="6">
        <v>108</v>
      </c>
      <c r="B111" s="6">
        <v>148</v>
      </c>
      <c r="C111" s="6">
        <v>124</v>
      </c>
      <c r="D111" s="6">
        <v>132</v>
      </c>
      <c r="E111" s="6">
        <v>132</v>
      </c>
      <c r="F111" s="6">
        <v>259</v>
      </c>
      <c r="G111" s="6">
        <v>275</v>
      </c>
      <c r="H111" s="6">
        <v>275</v>
      </c>
      <c r="I111" s="6">
        <v>275</v>
      </c>
      <c r="J111" s="6">
        <v>93</v>
      </c>
      <c r="K111" s="6">
        <v>101</v>
      </c>
      <c r="L111" s="6">
        <v>93</v>
      </c>
      <c r="M111" s="6">
        <v>93</v>
      </c>
      <c r="N111" s="7">
        <f t="shared" si="3"/>
        <v>138.9326232650832</v>
      </c>
      <c r="O111" s="7">
        <f t="shared" si="4"/>
        <v>277.86060776710076</v>
      </c>
      <c r="P111" s="7">
        <f t="shared" si="5"/>
        <v>83.20676896781556</v>
      </c>
    </row>
    <row r="112" spans="1:16" ht="12.75">
      <c r="A112" s="6">
        <v>109</v>
      </c>
      <c r="B112" s="6">
        <v>151</v>
      </c>
      <c r="C112" s="6">
        <v>128</v>
      </c>
      <c r="D112" s="6">
        <v>142</v>
      </c>
      <c r="E112" s="6">
        <v>132</v>
      </c>
      <c r="F112" s="6">
        <v>263</v>
      </c>
      <c r="G112" s="6">
        <v>273</v>
      </c>
      <c r="H112" s="6">
        <v>270</v>
      </c>
      <c r="I112" s="6">
        <v>278</v>
      </c>
      <c r="J112" s="6">
        <v>86</v>
      </c>
      <c r="K112" s="6">
        <v>99</v>
      </c>
      <c r="L112" s="6">
        <v>88</v>
      </c>
      <c r="M112" s="6">
        <v>90</v>
      </c>
      <c r="N112" s="7">
        <f t="shared" si="3"/>
        <v>138.93241915950833</v>
      </c>
      <c r="O112" s="7">
        <f t="shared" si="4"/>
        <v>277.86068372322893</v>
      </c>
      <c r="P112" s="7">
        <f t="shared" si="5"/>
        <v>83.20689711726224</v>
      </c>
    </row>
    <row r="113" spans="1:16" ht="12.75">
      <c r="A113" s="6">
        <v>110</v>
      </c>
      <c r="B113" s="6">
        <v>153</v>
      </c>
      <c r="C113" s="6">
        <v>132</v>
      </c>
      <c r="D113" s="6">
        <v>149</v>
      </c>
      <c r="E113" s="6">
        <v>136</v>
      </c>
      <c r="F113" s="6">
        <v>266</v>
      </c>
      <c r="G113" s="6">
        <v>268</v>
      </c>
      <c r="H113" s="6">
        <v>266</v>
      </c>
      <c r="I113" s="6">
        <v>269</v>
      </c>
      <c r="J113" s="6">
        <v>81</v>
      </c>
      <c r="K113" s="6">
        <v>100</v>
      </c>
      <c r="L113" s="6">
        <v>85</v>
      </c>
      <c r="M113" s="6">
        <v>95</v>
      </c>
      <c r="N113" s="7">
        <f t="shared" si="3"/>
        <v>138.93223635729365</v>
      </c>
      <c r="O113" s="7">
        <f t="shared" si="4"/>
        <v>277.8607517512681</v>
      </c>
      <c r="P113" s="7">
        <f t="shared" si="5"/>
        <v>83.20701189143767</v>
      </c>
    </row>
    <row r="114" spans="1:16" ht="12.75">
      <c r="A114" s="6">
        <v>111</v>
      </c>
      <c r="B114" s="6">
        <v>158</v>
      </c>
      <c r="C114" s="6">
        <v>133</v>
      </c>
      <c r="D114" s="6">
        <v>137</v>
      </c>
      <c r="E114" s="6">
        <v>129</v>
      </c>
      <c r="F114" s="6">
        <v>272</v>
      </c>
      <c r="G114" s="6">
        <v>273</v>
      </c>
      <c r="H114" s="6">
        <v>275</v>
      </c>
      <c r="I114" s="6">
        <v>280</v>
      </c>
      <c r="J114" s="6">
        <v>70</v>
      </c>
      <c r="K114" s="6">
        <v>94</v>
      </c>
      <c r="L114" s="6">
        <v>88</v>
      </c>
      <c r="M114" s="6">
        <v>91</v>
      </c>
      <c r="N114" s="7">
        <f t="shared" si="3"/>
        <v>138.9320726349076</v>
      </c>
      <c r="O114" s="7">
        <f t="shared" si="4"/>
        <v>277.8608126787539</v>
      </c>
      <c r="P114" s="7">
        <f t="shared" si="5"/>
        <v>83.20711468633789</v>
      </c>
    </row>
    <row r="115" spans="1:16" ht="12.75">
      <c r="A115" s="6">
        <v>112</v>
      </c>
      <c r="B115" s="6">
        <v>156</v>
      </c>
      <c r="C115" s="6">
        <v>130</v>
      </c>
      <c r="D115" s="6">
        <v>136</v>
      </c>
      <c r="E115" s="6">
        <v>132</v>
      </c>
      <c r="F115" s="6">
        <v>277</v>
      </c>
      <c r="G115" s="6">
        <v>282</v>
      </c>
      <c r="H115" s="6">
        <v>271</v>
      </c>
      <c r="I115" s="6">
        <v>287</v>
      </c>
      <c r="J115" s="6">
        <v>67</v>
      </c>
      <c r="K115" s="6">
        <v>88</v>
      </c>
      <c r="L115" s="6">
        <v>93</v>
      </c>
      <c r="M115" s="6">
        <v>81</v>
      </c>
      <c r="N115" s="7">
        <f t="shared" si="3"/>
        <v>138.93192600090092</v>
      </c>
      <c r="O115" s="7">
        <f t="shared" si="4"/>
        <v>277.860867246839</v>
      </c>
      <c r="P115" s="7">
        <f t="shared" si="5"/>
        <v>83.20720675225945</v>
      </c>
    </row>
    <row r="116" spans="1:16" ht="12.75">
      <c r="A116" s="6">
        <v>113</v>
      </c>
      <c r="B116" s="6">
        <v>153</v>
      </c>
      <c r="C116" s="6">
        <v>128</v>
      </c>
      <c r="D116" s="6">
        <v>137</v>
      </c>
      <c r="E116" s="6">
        <v>135</v>
      </c>
      <c r="F116" s="6">
        <v>277</v>
      </c>
      <c r="G116" s="6">
        <v>282</v>
      </c>
      <c r="H116" s="6">
        <v>269</v>
      </c>
      <c r="I116" s="6">
        <v>282</v>
      </c>
      <c r="J116" s="6">
        <v>70</v>
      </c>
      <c r="K116" s="6">
        <v>90</v>
      </c>
      <c r="L116" s="6">
        <v>94</v>
      </c>
      <c r="M116" s="6">
        <v>83</v>
      </c>
      <c r="N116" s="7">
        <f t="shared" si="3"/>
        <v>138.93179467168255</v>
      </c>
      <c r="O116" s="7">
        <f t="shared" si="4"/>
        <v>277.8609161193113</v>
      </c>
      <c r="P116" s="7">
        <f t="shared" si="5"/>
        <v>83.20728920900561</v>
      </c>
    </row>
    <row r="117" spans="1:16" ht="12.75">
      <c r="A117" s="6">
        <v>114</v>
      </c>
      <c r="B117" s="6">
        <v>150</v>
      </c>
      <c r="C117" s="6">
        <v>132</v>
      </c>
      <c r="D117" s="6">
        <v>144</v>
      </c>
      <c r="E117" s="6">
        <v>132</v>
      </c>
      <c r="F117" s="6">
        <v>272</v>
      </c>
      <c r="G117" s="6">
        <v>283</v>
      </c>
      <c r="H117" s="6">
        <v>263</v>
      </c>
      <c r="I117" s="6">
        <v>283</v>
      </c>
      <c r="J117" s="6">
        <v>78</v>
      </c>
      <c r="K117" s="6">
        <v>85</v>
      </c>
      <c r="L117" s="6">
        <v>93</v>
      </c>
      <c r="M117" s="6">
        <v>85</v>
      </c>
      <c r="N117" s="7">
        <f t="shared" si="3"/>
        <v>138.93167704982417</v>
      </c>
      <c r="O117" s="7">
        <f t="shared" si="4"/>
        <v>277.8609598906699</v>
      </c>
      <c r="P117" s="7">
        <f t="shared" si="5"/>
        <v>83.20736305950537</v>
      </c>
    </row>
    <row r="118" spans="1:16" ht="12.75">
      <c r="A118" s="6">
        <v>115</v>
      </c>
      <c r="B118" s="6">
        <v>159</v>
      </c>
      <c r="C118" s="6">
        <v>127</v>
      </c>
      <c r="D118" s="6">
        <v>148</v>
      </c>
      <c r="E118" s="6">
        <v>131</v>
      </c>
      <c r="F118" s="6">
        <v>268</v>
      </c>
      <c r="G118" s="6">
        <v>288</v>
      </c>
      <c r="H118" s="6">
        <v>263</v>
      </c>
      <c r="I118" s="6">
        <v>278</v>
      </c>
      <c r="J118" s="6">
        <v>73</v>
      </c>
      <c r="K118" s="6">
        <v>85</v>
      </c>
      <c r="L118" s="6">
        <v>89</v>
      </c>
      <c r="M118" s="6">
        <v>91</v>
      </c>
      <c r="N118" s="7">
        <f t="shared" si="3"/>
        <v>138.93157170462914</v>
      </c>
      <c r="O118" s="7">
        <f t="shared" si="4"/>
        <v>277.8609990933588</v>
      </c>
      <c r="P118" s="7">
        <f t="shared" si="5"/>
        <v>83.20742920201144</v>
      </c>
    </row>
    <row r="119" spans="1:16" ht="12.75">
      <c r="A119" s="6">
        <v>116</v>
      </c>
      <c r="B119" s="6">
        <v>157</v>
      </c>
      <c r="C119" s="6">
        <v>124</v>
      </c>
      <c r="D119" s="6">
        <v>138</v>
      </c>
      <c r="E119" s="6">
        <v>132</v>
      </c>
      <c r="F119" s="6">
        <v>266</v>
      </c>
      <c r="G119" s="6">
        <v>292</v>
      </c>
      <c r="H119" s="6">
        <v>273</v>
      </c>
      <c r="I119" s="6">
        <v>288</v>
      </c>
      <c r="J119" s="6">
        <v>77</v>
      </c>
      <c r="K119" s="6">
        <v>84</v>
      </c>
      <c r="L119" s="6">
        <v>89</v>
      </c>
      <c r="M119" s="6">
        <v>80</v>
      </c>
      <c r="N119" s="7">
        <f t="shared" si="3"/>
        <v>138.93147735472957</v>
      </c>
      <c r="O119" s="7">
        <f t="shared" si="4"/>
        <v>277.86103420424473</v>
      </c>
      <c r="P119" s="7">
        <f t="shared" si="5"/>
        <v>83.20748844102505</v>
      </c>
    </row>
    <row r="120" spans="1:16" ht="12.75">
      <c r="A120" s="6">
        <v>117</v>
      </c>
      <c r="B120" s="6">
        <v>151</v>
      </c>
      <c r="C120" s="6">
        <v>127</v>
      </c>
      <c r="D120" s="6">
        <v>139</v>
      </c>
      <c r="E120" s="6">
        <v>134</v>
      </c>
      <c r="F120" s="6">
        <v>269</v>
      </c>
      <c r="G120" s="6">
        <v>282</v>
      </c>
      <c r="H120" s="6">
        <v>277</v>
      </c>
      <c r="I120" s="6">
        <v>283</v>
      </c>
      <c r="J120" s="6">
        <v>80</v>
      </c>
      <c r="K120" s="6">
        <v>91</v>
      </c>
      <c r="L120" s="6">
        <v>84</v>
      </c>
      <c r="M120" s="6">
        <v>83</v>
      </c>
      <c r="N120" s="7">
        <f t="shared" si="3"/>
        <v>138.93139285250012</v>
      </c>
      <c r="O120" s="7">
        <f t="shared" si="4"/>
        <v>277.8610656504185</v>
      </c>
      <c r="P120" s="7">
        <f t="shared" si="5"/>
        <v>83.20754149708067</v>
      </c>
    </row>
    <row r="121" spans="1:16" ht="12.75">
      <c r="A121" s="6">
        <v>118</v>
      </c>
      <c r="B121" s="6">
        <v>149</v>
      </c>
      <c r="C121" s="6">
        <v>125</v>
      </c>
      <c r="D121" s="6">
        <v>144</v>
      </c>
      <c r="E121" s="6">
        <v>131</v>
      </c>
      <c r="F121" s="6">
        <v>271</v>
      </c>
      <c r="G121" s="6">
        <v>293</v>
      </c>
      <c r="H121" s="6">
        <v>278</v>
      </c>
      <c r="I121" s="6">
        <v>290</v>
      </c>
      <c r="J121" s="6">
        <v>80</v>
      </c>
      <c r="K121" s="6">
        <v>82</v>
      </c>
      <c r="L121" s="6">
        <v>78</v>
      </c>
      <c r="M121" s="6">
        <v>79</v>
      </c>
      <c r="N121" s="7">
        <f t="shared" si="3"/>
        <v>138.93131717009854</v>
      </c>
      <c r="O121" s="7">
        <f t="shared" si="4"/>
        <v>277.86109381439127</v>
      </c>
      <c r="P121" s="7">
        <f t="shared" si="5"/>
        <v>83.20758901550955</v>
      </c>
    </row>
    <row r="122" spans="1:16" ht="12.75">
      <c r="A122" s="6">
        <v>119</v>
      </c>
      <c r="B122" s="6">
        <v>152</v>
      </c>
      <c r="C122" s="6">
        <v>124</v>
      </c>
      <c r="D122" s="6">
        <v>148</v>
      </c>
      <c r="E122" s="6">
        <v>129</v>
      </c>
      <c r="F122" s="6">
        <v>270</v>
      </c>
      <c r="G122" s="6">
        <v>292</v>
      </c>
      <c r="H122" s="6">
        <v>272</v>
      </c>
      <c r="I122" s="6">
        <v>290</v>
      </c>
      <c r="J122" s="6">
        <v>78</v>
      </c>
      <c r="K122" s="6">
        <v>84</v>
      </c>
      <c r="L122" s="6">
        <v>80</v>
      </c>
      <c r="M122" s="6">
        <v>81</v>
      </c>
      <c r="N122" s="7">
        <f t="shared" si="3"/>
        <v>138.9312493869631</v>
      </c>
      <c r="O122" s="7">
        <f t="shared" si="4"/>
        <v>277.8611190387475</v>
      </c>
      <c r="P122" s="7">
        <f t="shared" si="5"/>
        <v>83.20763157428868</v>
      </c>
    </row>
    <row r="123" spans="1:16" ht="12.75">
      <c r="A123" s="6">
        <v>120</v>
      </c>
      <c r="B123" s="6">
        <v>148</v>
      </c>
      <c r="C123" s="6">
        <v>119</v>
      </c>
      <c r="D123" s="6">
        <v>145</v>
      </c>
      <c r="E123" s="6">
        <v>120</v>
      </c>
      <c r="F123" s="6">
        <v>272</v>
      </c>
      <c r="G123" s="6">
        <v>293</v>
      </c>
      <c r="H123" s="6">
        <v>284</v>
      </c>
      <c r="I123" s="6">
        <v>290</v>
      </c>
      <c r="J123" s="6">
        <v>80</v>
      </c>
      <c r="K123" s="6">
        <v>88</v>
      </c>
      <c r="L123" s="6">
        <v>71</v>
      </c>
      <c r="M123" s="6">
        <v>90</v>
      </c>
      <c r="N123" s="7">
        <f t="shared" si="3"/>
        <v>138.93118867861523</v>
      </c>
      <c r="O123" s="7">
        <f t="shared" si="4"/>
        <v>277.86114163031357</v>
      </c>
      <c r="P123" s="7">
        <f t="shared" si="5"/>
        <v>83.20766969107048</v>
      </c>
    </row>
    <row r="124" spans="1:16" ht="12.75">
      <c r="A124" s="6">
        <v>121</v>
      </c>
      <c r="B124" s="6">
        <v>148</v>
      </c>
      <c r="C124" s="6">
        <v>129</v>
      </c>
      <c r="D124" s="6">
        <v>138</v>
      </c>
      <c r="E124" s="6">
        <v>130</v>
      </c>
      <c r="F124" s="6">
        <v>271</v>
      </c>
      <c r="G124" s="6">
        <v>275</v>
      </c>
      <c r="H124" s="6">
        <v>287</v>
      </c>
      <c r="I124" s="6">
        <v>291</v>
      </c>
      <c r="J124" s="6">
        <v>81</v>
      </c>
      <c r="K124" s="6">
        <v>96</v>
      </c>
      <c r="L124" s="6">
        <v>75</v>
      </c>
      <c r="M124" s="6">
        <v>79</v>
      </c>
      <c r="N124" s="7">
        <f t="shared" si="3"/>
        <v>138.9311343066309</v>
      </c>
      <c r="O124" s="7">
        <f t="shared" si="4"/>
        <v>277.8611618638895</v>
      </c>
      <c r="P124" s="7">
        <f t="shared" si="5"/>
        <v>83.20770382947894</v>
      </c>
    </row>
    <row r="125" spans="1:16" ht="12.75">
      <c r="A125" s="6">
        <v>122</v>
      </c>
      <c r="B125" s="6">
        <v>152</v>
      </c>
      <c r="C125" s="6">
        <v>130</v>
      </c>
      <c r="D125" s="6">
        <v>131</v>
      </c>
      <c r="E125" s="6">
        <v>133</v>
      </c>
      <c r="F125" s="6">
        <v>267</v>
      </c>
      <c r="G125" s="6">
        <v>283</v>
      </c>
      <c r="H125" s="6">
        <v>295</v>
      </c>
      <c r="I125" s="6">
        <v>283</v>
      </c>
      <c r="J125" s="6">
        <v>81</v>
      </c>
      <c r="K125" s="6">
        <v>87</v>
      </c>
      <c r="L125" s="6">
        <v>74</v>
      </c>
      <c r="M125" s="6">
        <v>84</v>
      </c>
      <c r="N125" s="7">
        <f t="shared" si="3"/>
        <v>138.9310856096585</v>
      </c>
      <c r="O125" s="7">
        <f t="shared" si="4"/>
        <v>277.86117998559223</v>
      </c>
      <c r="P125" s="7">
        <f t="shared" si="5"/>
        <v>83.2077344047486</v>
      </c>
    </row>
    <row r="126" spans="1:16" ht="12.75">
      <c r="A126" s="6">
        <v>123</v>
      </c>
      <c r="B126" s="6">
        <v>156</v>
      </c>
      <c r="C126" s="6">
        <v>131</v>
      </c>
      <c r="D126" s="6">
        <v>133</v>
      </c>
      <c r="E126" s="6">
        <v>137</v>
      </c>
      <c r="F126" s="6">
        <v>260</v>
      </c>
      <c r="G126" s="6">
        <v>276</v>
      </c>
      <c r="H126" s="6">
        <v>292</v>
      </c>
      <c r="I126" s="6">
        <v>278</v>
      </c>
      <c r="J126" s="6">
        <v>84</v>
      </c>
      <c r="K126" s="6">
        <v>93</v>
      </c>
      <c r="L126" s="6">
        <v>75</v>
      </c>
      <c r="M126" s="6">
        <v>85</v>
      </c>
      <c r="N126" s="7">
        <f t="shared" si="3"/>
        <v>138.9310419953746</v>
      </c>
      <c r="O126" s="7">
        <f t="shared" si="4"/>
        <v>277.8611962158497</v>
      </c>
      <c r="P126" s="7">
        <f t="shared" si="5"/>
        <v>83.20776178877503</v>
      </c>
    </row>
    <row r="127" spans="1:16" ht="12.75">
      <c r="A127" s="6">
        <v>124</v>
      </c>
      <c r="B127" s="6">
        <v>155</v>
      </c>
      <c r="C127" s="6">
        <v>134</v>
      </c>
      <c r="D127" s="6">
        <v>135</v>
      </c>
      <c r="E127" s="6">
        <v>136</v>
      </c>
      <c r="F127" s="6">
        <v>261</v>
      </c>
      <c r="G127" s="6">
        <v>269</v>
      </c>
      <c r="H127" s="6">
        <v>289</v>
      </c>
      <c r="I127" s="6">
        <v>275</v>
      </c>
      <c r="J127" s="6">
        <v>84</v>
      </c>
      <c r="K127" s="6">
        <v>97</v>
      </c>
      <c r="L127" s="6">
        <v>76</v>
      </c>
      <c r="M127" s="6">
        <v>89</v>
      </c>
      <c r="N127" s="7">
        <f t="shared" si="3"/>
        <v>138.93100293327905</v>
      </c>
      <c r="O127" s="7">
        <f t="shared" si="4"/>
        <v>277.86121075208223</v>
      </c>
      <c r="P127" s="7">
        <f t="shared" si="5"/>
        <v>83.2077863146381</v>
      </c>
    </row>
    <row r="128" spans="1:16" ht="12.75">
      <c r="A128" s="6">
        <v>125</v>
      </c>
      <c r="B128" s="6">
        <v>141</v>
      </c>
      <c r="C128" s="6">
        <v>136</v>
      </c>
      <c r="D128" s="6">
        <v>136</v>
      </c>
      <c r="E128" s="6">
        <v>135</v>
      </c>
      <c r="F128" s="6">
        <v>276</v>
      </c>
      <c r="G128" s="6">
        <v>282</v>
      </c>
      <c r="H128" s="6">
        <v>288</v>
      </c>
      <c r="I128" s="6">
        <v>278</v>
      </c>
      <c r="J128" s="6">
        <v>83</v>
      </c>
      <c r="K128" s="6">
        <v>82</v>
      </c>
      <c r="L128" s="6">
        <v>76</v>
      </c>
      <c r="M128" s="6">
        <v>87</v>
      </c>
      <c r="N128" s="7">
        <f t="shared" si="3"/>
        <v>138.9309679482421</v>
      </c>
      <c r="O128" s="7">
        <f t="shared" si="4"/>
        <v>277.86122377110394</v>
      </c>
      <c r="P128" s="7">
        <f t="shared" si="5"/>
        <v>83.20780828065327</v>
      </c>
    </row>
    <row r="129" spans="1:16" ht="12.75">
      <c r="A129" s="6">
        <v>126</v>
      </c>
      <c r="B129" s="6">
        <v>138</v>
      </c>
      <c r="C129" s="6">
        <v>131</v>
      </c>
      <c r="D129" s="6">
        <v>140</v>
      </c>
      <c r="E129" s="6">
        <v>135</v>
      </c>
      <c r="F129" s="6">
        <v>283</v>
      </c>
      <c r="G129" s="6">
        <v>289</v>
      </c>
      <c r="H129" s="6">
        <v>287</v>
      </c>
      <c r="I129" s="6">
        <v>282</v>
      </c>
      <c r="J129" s="6">
        <v>79</v>
      </c>
      <c r="K129" s="6">
        <v>80</v>
      </c>
      <c r="L129" s="6">
        <v>73</v>
      </c>
      <c r="M129" s="6">
        <v>83</v>
      </c>
      <c r="N129" s="7">
        <f t="shared" si="3"/>
        <v>138.93093661472537</v>
      </c>
      <c r="O129" s="7">
        <f t="shared" si="4"/>
        <v>277.8612354312739</v>
      </c>
      <c r="P129" s="7">
        <f t="shared" si="5"/>
        <v>83.20782795400005</v>
      </c>
    </row>
    <row r="130" spans="1:16" ht="12.75">
      <c r="A130" s="6">
        <v>127</v>
      </c>
      <c r="B130" s="6">
        <v>150</v>
      </c>
      <c r="C130" s="6">
        <v>127</v>
      </c>
      <c r="D130" s="6">
        <v>143</v>
      </c>
      <c r="E130" s="6">
        <v>132</v>
      </c>
      <c r="F130" s="6">
        <v>275</v>
      </c>
      <c r="G130" s="6">
        <v>289</v>
      </c>
      <c r="H130" s="6">
        <v>286</v>
      </c>
      <c r="I130" s="6">
        <v>290</v>
      </c>
      <c r="J130" s="6">
        <v>75</v>
      </c>
      <c r="K130" s="6">
        <v>84</v>
      </c>
      <c r="L130" s="6">
        <v>71</v>
      </c>
      <c r="M130" s="6">
        <v>78</v>
      </c>
      <c r="N130" s="7">
        <f t="shared" si="3"/>
        <v>138.9309085516056</v>
      </c>
      <c r="O130" s="7">
        <f t="shared" si="4"/>
        <v>277.8612458744221</v>
      </c>
      <c r="P130" s="7">
        <f t="shared" si="5"/>
        <v>83.20784557397165</v>
      </c>
    </row>
    <row r="131" spans="1:16" ht="12.75">
      <c r="A131" s="6">
        <v>128</v>
      </c>
      <c r="B131" s="6">
        <v>150</v>
      </c>
      <c r="C131" s="6">
        <v>122</v>
      </c>
      <c r="D131" s="6">
        <v>137</v>
      </c>
      <c r="E131" s="6">
        <v>140</v>
      </c>
      <c r="F131" s="6">
        <v>273</v>
      </c>
      <c r="G131" s="6">
        <v>299</v>
      </c>
      <c r="H131" s="6">
        <v>293</v>
      </c>
      <c r="I131" s="6">
        <v>280</v>
      </c>
      <c r="J131" s="6">
        <v>77</v>
      </c>
      <c r="K131" s="6">
        <v>79</v>
      </c>
      <c r="L131" s="6">
        <v>70</v>
      </c>
      <c r="M131" s="6">
        <v>80</v>
      </c>
      <c r="N131" s="7">
        <f t="shared" si="3"/>
        <v>138.93088341753887</v>
      </c>
      <c r="O131" s="7">
        <f t="shared" si="4"/>
        <v>277.8612552275749</v>
      </c>
      <c r="P131" s="7">
        <f t="shared" si="5"/>
        <v>83.20786135488558</v>
      </c>
    </row>
    <row r="132" spans="1:16" ht="12.75">
      <c r="A132" s="6">
        <v>129</v>
      </c>
      <c r="B132" s="6">
        <v>149</v>
      </c>
      <c r="C132" s="6">
        <v>131</v>
      </c>
      <c r="D132" s="6">
        <v>128</v>
      </c>
      <c r="E132" s="6">
        <v>144</v>
      </c>
      <c r="F132" s="6">
        <v>267</v>
      </c>
      <c r="G132" s="6">
        <v>283</v>
      </c>
      <c r="H132" s="6">
        <v>299</v>
      </c>
      <c r="I132" s="6">
        <v>276</v>
      </c>
      <c r="J132" s="6">
        <v>84</v>
      </c>
      <c r="K132" s="6">
        <v>86</v>
      </c>
      <c r="L132" s="6">
        <v>73</v>
      </c>
      <c r="M132" s="6">
        <v>80</v>
      </c>
      <c r="N132" s="7">
        <f t="shared" si="3"/>
        <v>138.93086090680873</v>
      </c>
      <c r="O132" s="7">
        <f t="shared" si="4"/>
        <v>277.8612636045002</v>
      </c>
      <c r="P132" s="7">
        <f t="shared" si="5"/>
        <v>83.20787548869038</v>
      </c>
    </row>
    <row r="133" spans="1:16" ht="12.75">
      <c r="A133" s="6">
        <v>130</v>
      </c>
      <c r="B133" s="6">
        <v>155</v>
      </c>
      <c r="C133" s="6">
        <v>136</v>
      </c>
      <c r="D133" s="6">
        <v>126</v>
      </c>
      <c r="E133" s="6">
        <v>142</v>
      </c>
      <c r="F133" s="6">
        <v>261</v>
      </c>
      <c r="G133" s="6">
        <v>277</v>
      </c>
      <c r="H133" s="6">
        <v>303</v>
      </c>
      <c r="I133" s="6">
        <v>280</v>
      </c>
      <c r="J133" s="6">
        <v>84</v>
      </c>
      <c r="K133" s="6">
        <v>87</v>
      </c>
      <c r="L133" s="6">
        <v>71</v>
      </c>
      <c r="M133" s="6">
        <v>78</v>
      </c>
      <c r="N133" s="7">
        <f aca="true" t="shared" si="6" ref="N133:N196">N132-AtoB*N132+BtoA*O132</f>
        <v>138.93084074560758</v>
      </c>
      <c r="O133" s="7">
        <f aca="true" t="shared" si="7" ref="O133:O196">O132+AtoB*N132-BtoA*O132-BtoC*O132+CtoB*P132</f>
        <v>277.8612711070914</v>
      </c>
      <c r="P133" s="7">
        <f aca="true" t="shared" si="8" ref="P133:P196">P132+BtoC*O132-CtoB*P132</f>
        <v>83.20788814730034</v>
      </c>
    </row>
    <row r="134" spans="1:16" ht="12.75">
      <c r="A134" s="6">
        <v>131</v>
      </c>
      <c r="B134" s="6">
        <v>160</v>
      </c>
      <c r="C134" s="6">
        <v>140</v>
      </c>
      <c r="D134" s="6">
        <v>132</v>
      </c>
      <c r="E134" s="6">
        <v>138</v>
      </c>
      <c r="F134" s="6">
        <v>260</v>
      </c>
      <c r="G134" s="6">
        <v>270</v>
      </c>
      <c r="H134" s="6">
        <v>290</v>
      </c>
      <c r="I134" s="6">
        <v>272</v>
      </c>
      <c r="J134" s="6">
        <v>80</v>
      </c>
      <c r="K134" s="6">
        <v>90</v>
      </c>
      <c r="L134" s="6">
        <v>78</v>
      </c>
      <c r="M134" s="6">
        <v>90</v>
      </c>
      <c r="N134" s="7">
        <f t="shared" si="6"/>
        <v>138.93082268870614</v>
      </c>
      <c r="O134" s="7">
        <f t="shared" si="7"/>
        <v>277.8612778266066</v>
      </c>
      <c r="P134" s="7">
        <f t="shared" si="8"/>
        <v>83.20789948468654</v>
      </c>
    </row>
    <row r="135" spans="1:16" ht="12.75">
      <c r="A135" s="6">
        <v>132</v>
      </c>
      <c r="B135" s="6">
        <v>161</v>
      </c>
      <c r="C135" s="6">
        <v>135</v>
      </c>
      <c r="D135" s="6">
        <v>126</v>
      </c>
      <c r="E135" s="6">
        <v>130</v>
      </c>
      <c r="F135" s="6">
        <v>262</v>
      </c>
      <c r="G135" s="6">
        <v>283</v>
      </c>
      <c r="H135" s="6">
        <v>297</v>
      </c>
      <c r="I135" s="6">
        <v>279</v>
      </c>
      <c r="J135" s="6">
        <v>77</v>
      </c>
      <c r="K135" s="6">
        <v>82</v>
      </c>
      <c r="L135" s="6">
        <v>77</v>
      </c>
      <c r="M135" s="6">
        <v>91</v>
      </c>
      <c r="N135" s="7">
        <f t="shared" si="6"/>
        <v>138.9308065164707</v>
      </c>
      <c r="O135" s="7">
        <f t="shared" si="7"/>
        <v>277.86128384477905</v>
      </c>
      <c r="P135" s="7">
        <f t="shared" si="8"/>
        <v>83.20790963874961</v>
      </c>
    </row>
    <row r="136" spans="1:16" ht="12.75">
      <c r="A136" s="6">
        <v>133</v>
      </c>
      <c r="B136" s="6">
        <v>158</v>
      </c>
      <c r="C136" s="6">
        <v>135</v>
      </c>
      <c r="D136" s="6">
        <v>126</v>
      </c>
      <c r="E136" s="6">
        <v>130</v>
      </c>
      <c r="F136" s="6">
        <v>260</v>
      </c>
      <c r="G136" s="6">
        <v>272</v>
      </c>
      <c r="H136" s="6">
        <v>285</v>
      </c>
      <c r="I136" s="6">
        <v>278</v>
      </c>
      <c r="J136" s="6">
        <v>82</v>
      </c>
      <c r="K136" s="6">
        <v>93</v>
      </c>
      <c r="L136" s="6">
        <v>89</v>
      </c>
      <c r="M136" s="6">
        <v>92</v>
      </c>
      <c r="N136" s="7">
        <f t="shared" si="6"/>
        <v>138.93079203219156</v>
      </c>
      <c r="O136" s="7">
        <f t="shared" si="7"/>
        <v>277.8612892348107</v>
      </c>
      <c r="P136" s="7">
        <f t="shared" si="8"/>
        <v>83.20791873299706</v>
      </c>
    </row>
    <row r="137" spans="1:16" ht="12.75">
      <c r="A137" s="6">
        <v>134</v>
      </c>
      <c r="B137" s="6">
        <v>158</v>
      </c>
      <c r="C137" s="6">
        <v>136</v>
      </c>
      <c r="D137" s="6">
        <v>129</v>
      </c>
      <c r="E137" s="6">
        <v>128</v>
      </c>
      <c r="F137" s="6">
        <v>264</v>
      </c>
      <c r="G137" s="6">
        <v>275</v>
      </c>
      <c r="H137" s="6">
        <v>281</v>
      </c>
      <c r="I137" s="6">
        <v>280</v>
      </c>
      <c r="J137" s="6">
        <v>78</v>
      </c>
      <c r="K137" s="6">
        <v>89</v>
      </c>
      <c r="L137" s="6">
        <v>90</v>
      </c>
      <c r="M137" s="6">
        <v>92</v>
      </c>
      <c r="N137" s="7">
        <f t="shared" si="6"/>
        <v>138.9307790596904</v>
      </c>
      <c r="O137" s="7">
        <f t="shared" si="7"/>
        <v>277.8612940622635</v>
      </c>
      <c r="P137" s="7">
        <f t="shared" si="8"/>
        <v>83.2079268780455</v>
      </c>
    </row>
    <row r="138" spans="1:16" ht="12.75">
      <c r="A138" s="6">
        <v>135</v>
      </c>
      <c r="B138" s="6">
        <v>164</v>
      </c>
      <c r="C138" s="6">
        <v>143</v>
      </c>
      <c r="D138" s="6">
        <v>137</v>
      </c>
      <c r="E138" s="6">
        <v>124</v>
      </c>
      <c r="F138" s="6">
        <v>256</v>
      </c>
      <c r="G138" s="6">
        <v>272</v>
      </c>
      <c r="H138" s="6">
        <v>277</v>
      </c>
      <c r="I138" s="6">
        <v>286</v>
      </c>
      <c r="J138" s="6">
        <v>80</v>
      </c>
      <c r="K138" s="6">
        <v>85</v>
      </c>
      <c r="L138" s="6">
        <v>86</v>
      </c>
      <c r="M138" s="6">
        <v>90</v>
      </c>
      <c r="N138" s="7">
        <f t="shared" si="6"/>
        <v>138.93076744117724</v>
      </c>
      <c r="O138" s="7">
        <f t="shared" si="7"/>
        <v>277.861298385856</v>
      </c>
      <c r="P138" s="7">
        <f t="shared" si="8"/>
        <v>83.20793417296613</v>
      </c>
    </row>
    <row r="139" spans="1:16" ht="12.75">
      <c r="A139" s="6">
        <v>136</v>
      </c>
      <c r="B139" s="6">
        <v>165</v>
      </c>
      <c r="C139" s="6">
        <v>148</v>
      </c>
      <c r="D139" s="6">
        <v>147</v>
      </c>
      <c r="E139" s="6">
        <v>125</v>
      </c>
      <c r="F139" s="6">
        <v>253</v>
      </c>
      <c r="G139" s="6">
        <v>270</v>
      </c>
      <c r="H139" s="6">
        <v>266</v>
      </c>
      <c r="I139" s="6">
        <v>291</v>
      </c>
      <c r="J139" s="6">
        <v>82</v>
      </c>
      <c r="K139" s="6">
        <v>82</v>
      </c>
      <c r="L139" s="6">
        <v>87</v>
      </c>
      <c r="M139" s="6">
        <v>84</v>
      </c>
      <c r="N139" s="7">
        <f t="shared" si="6"/>
        <v>138.9307570353313</v>
      </c>
      <c r="O139" s="7">
        <f t="shared" si="7"/>
        <v>277.8613022581783</v>
      </c>
      <c r="P139" s="7">
        <f t="shared" si="8"/>
        <v>83.20794070648978</v>
      </c>
    </row>
    <row r="140" spans="1:16" ht="12.75">
      <c r="A140" s="6">
        <v>137</v>
      </c>
      <c r="B140" s="6">
        <v>165</v>
      </c>
      <c r="C140" s="6">
        <v>146</v>
      </c>
      <c r="D140" s="6">
        <v>148</v>
      </c>
      <c r="E140" s="6">
        <v>125</v>
      </c>
      <c r="F140" s="6">
        <v>252</v>
      </c>
      <c r="G140" s="6">
        <v>279</v>
      </c>
      <c r="H140" s="6">
        <v>260</v>
      </c>
      <c r="I140" s="6">
        <v>284</v>
      </c>
      <c r="J140" s="6">
        <v>83</v>
      </c>
      <c r="K140" s="6">
        <v>75</v>
      </c>
      <c r="L140" s="6">
        <v>92</v>
      </c>
      <c r="M140" s="6">
        <v>91</v>
      </c>
      <c r="N140" s="7">
        <f t="shared" si="6"/>
        <v>138.93074771558202</v>
      </c>
      <c r="O140" s="7">
        <f t="shared" si="7"/>
        <v>277.8613057263313</v>
      </c>
      <c r="P140" s="7">
        <f t="shared" si="8"/>
        <v>83.20794655808609</v>
      </c>
    </row>
    <row r="141" spans="1:16" ht="12.75">
      <c r="A141" s="6">
        <v>138</v>
      </c>
      <c r="B141" s="6">
        <v>173</v>
      </c>
      <c r="C141" s="6">
        <v>139</v>
      </c>
      <c r="D141" s="6">
        <v>148</v>
      </c>
      <c r="E141" s="6">
        <v>120</v>
      </c>
      <c r="F141" s="6">
        <v>251</v>
      </c>
      <c r="G141" s="6">
        <v>286</v>
      </c>
      <c r="H141" s="6">
        <v>256</v>
      </c>
      <c r="I141" s="6">
        <v>291</v>
      </c>
      <c r="J141" s="6">
        <v>76</v>
      </c>
      <c r="K141" s="6">
        <v>75</v>
      </c>
      <c r="L141" s="6">
        <v>96</v>
      </c>
      <c r="M141" s="6">
        <v>89</v>
      </c>
      <c r="N141" s="7">
        <f t="shared" si="6"/>
        <v>138.9307393685694</v>
      </c>
      <c r="O141" s="7">
        <f t="shared" si="7"/>
        <v>277.86130883249973</v>
      </c>
      <c r="P141" s="7">
        <f t="shared" si="8"/>
        <v>83.20795179893025</v>
      </c>
    </row>
    <row r="142" spans="1:16" ht="12.75">
      <c r="A142" s="6">
        <v>139</v>
      </c>
      <c r="B142" s="6">
        <v>174</v>
      </c>
      <c r="C142" s="6">
        <v>138</v>
      </c>
      <c r="D142" s="6">
        <v>149</v>
      </c>
      <c r="E142" s="6">
        <v>124</v>
      </c>
      <c r="F142" s="6">
        <v>244</v>
      </c>
      <c r="G142" s="6">
        <v>284</v>
      </c>
      <c r="H142" s="6">
        <v>255</v>
      </c>
      <c r="I142" s="6">
        <v>290</v>
      </c>
      <c r="J142" s="6">
        <v>82</v>
      </c>
      <c r="K142" s="6">
        <v>78</v>
      </c>
      <c r="L142" s="6">
        <v>96</v>
      </c>
      <c r="M142" s="6">
        <v>86</v>
      </c>
      <c r="N142" s="7">
        <f t="shared" si="6"/>
        <v>138.93073189276527</v>
      </c>
      <c r="O142" s="7">
        <f t="shared" si="7"/>
        <v>277.8613116144655</v>
      </c>
      <c r="P142" s="7">
        <f t="shared" si="8"/>
        <v>83.20795649276862</v>
      </c>
    </row>
    <row r="143" spans="1:16" ht="12.75">
      <c r="A143" s="6">
        <v>140</v>
      </c>
      <c r="B143" s="6">
        <v>165</v>
      </c>
      <c r="C143" s="6">
        <v>139</v>
      </c>
      <c r="D143" s="6">
        <v>150</v>
      </c>
      <c r="E143" s="6">
        <v>116</v>
      </c>
      <c r="F143" s="6">
        <v>252</v>
      </c>
      <c r="G143" s="6">
        <v>279</v>
      </c>
      <c r="H143" s="6">
        <v>255</v>
      </c>
      <c r="I143" s="6">
        <v>290</v>
      </c>
      <c r="J143" s="6">
        <v>83</v>
      </c>
      <c r="K143" s="6">
        <v>82</v>
      </c>
      <c r="L143" s="6">
        <v>95</v>
      </c>
      <c r="M143" s="6">
        <v>94</v>
      </c>
      <c r="N143" s="7">
        <f t="shared" si="6"/>
        <v>138.93072519723842</v>
      </c>
      <c r="O143" s="7">
        <f t="shared" si="7"/>
        <v>277.86131410606686</v>
      </c>
      <c r="P143" s="7">
        <f t="shared" si="8"/>
        <v>83.20796069669413</v>
      </c>
    </row>
    <row r="144" spans="1:16" ht="12.75">
      <c r="A144" s="6">
        <v>141</v>
      </c>
      <c r="B144" s="6">
        <v>164</v>
      </c>
      <c r="C144" s="6">
        <v>139</v>
      </c>
      <c r="D144" s="6">
        <v>138</v>
      </c>
      <c r="E144" s="6">
        <v>120</v>
      </c>
      <c r="F144" s="6">
        <v>255</v>
      </c>
      <c r="G144" s="6">
        <v>276</v>
      </c>
      <c r="H144" s="6">
        <v>273</v>
      </c>
      <c r="I144" s="6">
        <v>292</v>
      </c>
      <c r="J144" s="6">
        <v>81</v>
      </c>
      <c r="K144" s="6">
        <v>85</v>
      </c>
      <c r="L144" s="6">
        <v>89</v>
      </c>
      <c r="M144" s="6">
        <v>88</v>
      </c>
      <c r="N144" s="7">
        <f t="shared" si="6"/>
        <v>138.93071920054837</v>
      </c>
      <c r="O144" s="7">
        <f t="shared" si="7"/>
        <v>277.8613163376103</v>
      </c>
      <c r="P144" s="7">
        <f t="shared" si="8"/>
        <v>83.20796446184075</v>
      </c>
    </row>
    <row r="145" spans="1:16" ht="12.75">
      <c r="A145" s="6">
        <v>142</v>
      </c>
      <c r="B145" s="6">
        <v>152</v>
      </c>
      <c r="C145" s="6">
        <v>147</v>
      </c>
      <c r="D145" s="6">
        <v>135</v>
      </c>
      <c r="E145" s="6">
        <v>118</v>
      </c>
      <c r="F145" s="6">
        <v>267</v>
      </c>
      <c r="G145" s="6">
        <v>268</v>
      </c>
      <c r="H145" s="6">
        <v>285</v>
      </c>
      <c r="I145" s="6">
        <v>295</v>
      </c>
      <c r="J145" s="6">
        <v>81</v>
      </c>
      <c r="K145" s="6">
        <v>85</v>
      </c>
      <c r="L145" s="6">
        <v>80</v>
      </c>
      <c r="M145" s="6">
        <v>87</v>
      </c>
      <c r="N145" s="7">
        <f t="shared" si="6"/>
        <v>138.93071382975495</v>
      </c>
      <c r="O145" s="7">
        <f t="shared" si="7"/>
        <v>277.86131833623904</v>
      </c>
      <c r="P145" s="7">
        <f t="shared" si="8"/>
        <v>83.20796783400537</v>
      </c>
    </row>
    <row r="146" spans="1:16" ht="12.75">
      <c r="A146" s="6">
        <v>143</v>
      </c>
      <c r="B146" s="6">
        <v>145</v>
      </c>
      <c r="C146" s="6">
        <v>140</v>
      </c>
      <c r="D146" s="6">
        <v>137</v>
      </c>
      <c r="E146" s="6">
        <v>123</v>
      </c>
      <c r="F146" s="6">
        <v>279</v>
      </c>
      <c r="G146" s="6">
        <v>276</v>
      </c>
      <c r="H146" s="6">
        <v>285</v>
      </c>
      <c r="I146" s="6">
        <v>289</v>
      </c>
      <c r="J146" s="6">
        <v>76</v>
      </c>
      <c r="K146" s="6">
        <v>84</v>
      </c>
      <c r="L146" s="6">
        <v>78</v>
      </c>
      <c r="M146" s="6">
        <v>88</v>
      </c>
      <c r="N146" s="7">
        <f t="shared" si="6"/>
        <v>138.93070901953104</v>
      </c>
      <c r="O146" s="7">
        <f t="shared" si="7"/>
        <v>277.86132012626337</v>
      </c>
      <c r="P146" s="7">
        <f t="shared" si="8"/>
        <v>83.20797085420496</v>
      </c>
    </row>
    <row r="147" spans="1:16" ht="12.75">
      <c r="A147" s="6">
        <v>144</v>
      </c>
      <c r="B147" s="6">
        <v>149</v>
      </c>
      <c r="C147" s="6">
        <v>135</v>
      </c>
      <c r="D147" s="6">
        <v>140</v>
      </c>
      <c r="E147" s="6">
        <v>116</v>
      </c>
      <c r="F147" s="6">
        <v>274</v>
      </c>
      <c r="G147" s="6">
        <v>285</v>
      </c>
      <c r="H147" s="6">
        <v>284</v>
      </c>
      <c r="I147" s="6">
        <v>292</v>
      </c>
      <c r="J147" s="6">
        <v>77</v>
      </c>
      <c r="K147" s="6">
        <v>80</v>
      </c>
      <c r="L147" s="6">
        <v>76</v>
      </c>
      <c r="M147" s="6">
        <v>92</v>
      </c>
      <c r="N147" s="7">
        <f t="shared" si="6"/>
        <v>138.9307047113679</v>
      </c>
      <c r="O147" s="7">
        <f t="shared" si="7"/>
        <v>277.8613217294561</v>
      </c>
      <c r="P147" s="7">
        <f t="shared" si="8"/>
        <v>83.20797355917536</v>
      </c>
    </row>
    <row r="148" spans="1:16" ht="12.75">
      <c r="A148" s="6">
        <v>145</v>
      </c>
      <c r="B148" s="6">
        <v>153</v>
      </c>
      <c r="C148" s="6">
        <v>148</v>
      </c>
      <c r="D148" s="6">
        <v>144</v>
      </c>
      <c r="E148" s="6">
        <v>128</v>
      </c>
      <c r="F148" s="6">
        <v>270</v>
      </c>
      <c r="G148" s="6">
        <v>267</v>
      </c>
      <c r="H148" s="6">
        <v>276</v>
      </c>
      <c r="I148" s="6">
        <v>284</v>
      </c>
      <c r="J148" s="6">
        <v>77</v>
      </c>
      <c r="K148" s="6">
        <v>85</v>
      </c>
      <c r="L148" s="6">
        <v>80</v>
      </c>
      <c r="M148" s="6">
        <v>88</v>
      </c>
      <c r="N148" s="7">
        <f t="shared" si="6"/>
        <v>138.9307008528636</v>
      </c>
      <c r="O148" s="7">
        <f t="shared" si="7"/>
        <v>277.8613231653176</v>
      </c>
      <c r="P148" s="7">
        <f t="shared" si="8"/>
        <v>83.20797598181817</v>
      </c>
    </row>
    <row r="149" spans="1:16" ht="12.75">
      <c r="A149" s="6">
        <v>146</v>
      </c>
      <c r="B149" s="6">
        <v>156</v>
      </c>
      <c r="C149" s="6">
        <v>145</v>
      </c>
      <c r="D149" s="6">
        <v>138</v>
      </c>
      <c r="E149" s="6">
        <v>123</v>
      </c>
      <c r="F149" s="6">
        <v>268</v>
      </c>
      <c r="G149" s="6">
        <v>266</v>
      </c>
      <c r="H149" s="6">
        <v>278</v>
      </c>
      <c r="I149" s="6">
        <v>288</v>
      </c>
      <c r="J149" s="6">
        <v>76</v>
      </c>
      <c r="K149" s="6">
        <v>89</v>
      </c>
      <c r="L149" s="6">
        <v>84</v>
      </c>
      <c r="M149" s="6">
        <v>89</v>
      </c>
      <c r="N149" s="7">
        <f t="shared" si="6"/>
        <v>138.93069739708557</v>
      </c>
      <c r="O149" s="7">
        <f t="shared" si="7"/>
        <v>277.86132445131284</v>
      </c>
      <c r="P149" s="7">
        <f t="shared" si="8"/>
        <v>83.20797815160094</v>
      </c>
    </row>
    <row r="150" spans="1:16" ht="12.75">
      <c r="A150" s="6">
        <v>147</v>
      </c>
      <c r="B150" s="6">
        <v>156</v>
      </c>
      <c r="C150" s="6">
        <v>142</v>
      </c>
      <c r="D150" s="6">
        <v>144</v>
      </c>
      <c r="E150" s="6">
        <v>127</v>
      </c>
      <c r="F150" s="6">
        <v>271</v>
      </c>
      <c r="G150" s="6">
        <v>268</v>
      </c>
      <c r="H150" s="6">
        <v>269</v>
      </c>
      <c r="I150" s="6">
        <v>291</v>
      </c>
      <c r="J150" s="6">
        <v>73</v>
      </c>
      <c r="K150" s="6">
        <v>90</v>
      </c>
      <c r="L150" s="6">
        <v>87</v>
      </c>
      <c r="M150" s="6">
        <v>82</v>
      </c>
      <c r="N150" s="7">
        <f t="shared" si="6"/>
        <v>138.9306943019998</v>
      </c>
      <c r="O150" s="7">
        <f t="shared" si="7"/>
        <v>277.8613256030839</v>
      </c>
      <c r="P150" s="7">
        <f t="shared" si="8"/>
        <v>83.20798009491558</v>
      </c>
    </row>
    <row r="151" spans="1:16" ht="12.75">
      <c r="A151" s="6">
        <v>148</v>
      </c>
      <c r="B151" s="6">
        <v>146</v>
      </c>
      <c r="C151" s="6">
        <v>145</v>
      </c>
      <c r="D151" s="6">
        <v>147</v>
      </c>
      <c r="E151" s="6">
        <v>129</v>
      </c>
      <c r="F151" s="6">
        <v>285</v>
      </c>
      <c r="G151" s="6">
        <v>263</v>
      </c>
      <c r="H151" s="6">
        <v>262</v>
      </c>
      <c r="I151" s="6">
        <v>286</v>
      </c>
      <c r="J151" s="6">
        <v>69</v>
      </c>
      <c r="K151" s="6">
        <v>92</v>
      </c>
      <c r="L151" s="6">
        <v>91</v>
      </c>
      <c r="M151" s="6">
        <v>85</v>
      </c>
      <c r="N151" s="7">
        <f t="shared" si="6"/>
        <v>138.93069152995952</v>
      </c>
      <c r="O151" s="7">
        <f t="shared" si="7"/>
        <v>277.8613266346404</v>
      </c>
      <c r="P151" s="7">
        <f t="shared" si="8"/>
        <v>83.20798183539942</v>
      </c>
    </row>
    <row r="152" spans="1:16" ht="12.75">
      <c r="A152" s="6">
        <v>149</v>
      </c>
      <c r="B152" s="6">
        <v>153</v>
      </c>
      <c r="C152" s="6">
        <v>147</v>
      </c>
      <c r="D152" s="6">
        <v>151</v>
      </c>
      <c r="E152" s="6">
        <v>126</v>
      </c>
      <c r="F152" s="6">
        <v>280</v>
      </c>
      <c r="G152" s="6">
        <v>261</v>
      </c>
      <c r="H152" s="6">
        <v>257</v>
      </c>
      <c r="I152" s="6">
        <v>284</v>
      </c>
      <c r="J152" s="6">
        <v>67</v>
      </c>
      <c r="K152" s="6">
        <v>92</v>
      </c>
      <c r="L152" s="6">
        <v>92</v>
      </c>
      <c r="M152" s="6">
        <v>90</v>
      </c>
      <c r="N152" s="7">
        <f t="shared" si="6"/>
        <v>138.93068904724726</v>
      </c>
      <c r="O152" s="7">
        <f t="shared" si="7"/>
        <v>277.86132755852947</v>
      </c>
      <c r="P152" s="7">
        <f t="shared" si="8"/>
        <v>83.20798339422261</v>
      </c>
    </row>
    <row r="153" spans="1:16" ht="12.75">
      <c r="A153" s="6">
        <v>150</v>
      </c>
      <c r="B153" s="6">
        <v>155</v>
      </c>
      <c r="C153" s="6">
        <v>154</v>
      </c>
      <c r="D153" s="6">
        <v>148</v>
      </c>
      <c r="E153" s="6">
        <v>127</v>
      </c>
      <c r="F153" s="6">
        <v>280</v>
      </c>
      <c r="G153" s="6">
        <v>254</v>
      </c>
      <c r="H153" s="6">
        <v>254</v>
      </c>
      <c r="I153" s="6">
        <v>286</v>
      </c>
      <c r="J153" s="6">
        <v>65</v>
      </c>
      <c r="K153" s="6">
        <v>92</v>
      </c>
      <c r="L153" s="6">
        <v>98</v>
      </c>
      <c r="M153" s="6">
        <v>87</v>
      </c>
      <c r="N153" s="7">
        <f t="shared" si="6"/>
        <v>138.9306868236648</v>
      </c>
      <c r="O153" s="7">
        <f t="shared" si="7"/>
        <v>277.8613283859888</v>
      </c>
      <c r="P153" s="7">
        <f t="shared" si="8"/>
        <v>83.20798479034575</v>
      </c>
    </row>
    <row r="154" spans="1:16" ht="12.75">
      <c r="A154" s="6">
        <v>151</v>
      </c>
      <c r="B154" s="6">
        <v>158</v>
      </c>
      <c r="C154" s="6">
        <v>147</v>
      </c>
      <c r="D154" s="6">
        <v>141</v>
      </c>
      <c r="E154" s="6">
        <v>130</v>
      </c>
      <c r="F154" s="6">
        <v>270</v>
      </c>
      <c r="G154" s="6">
        <v>261</v>
      </c>
      <c r="H154" s="6">
        <v>261</v>
      </c>
      <c r="I154" s="6">
        <v>281</v>
      </c>
      <c r="J154" s="6">
        <v>72</v>
      </c>
      <c r="K154" s="6">
        <v>92</v>
      </c>
      <c r="L154" s="6">
        <v>98</v>
      </c>
      <c r="M154" s="6">
        <v>89</v>
      </c>
      <c r="N154" s="7">
        <f t="shared" si="6"/>
        <v>138.93068483216578</v>
      </c>
      <c r="O154" s="7">
        <f t="shared" si="7"/>
        <v>277.86132912708314</v>
      </c>
      <c r="P154" s="7">
        <f t="shared" si="8"/>
        <v>83.20798604075041</v>
      </c>
    </row>
    <row r="155" spans="1:16" ht="12.75">
      <c r="A155" s="6">
        <v>152</v>
      </c>
      <c r="B155" s="6">
        <v>152</v>
      </c>
      <c r="C155" s="6">
        <v>148</v>
      </c>
      <c r="D155" s="6">
        <v>147</v>
      </c>
      <c r="E155" s="6">
        <v>125</v>
      </c>
      <c r="F155" s="6">
        <v>281</v>
      </c>
      <c r="G155" s="6">
        <v>259</v>
      </c>
      <c r="H155" s="6">
        <v>256</v>
      </c>
      <c r="I155" s="6">
        <v>288</v>
      </c>
      <c r="J155" s="6">
        <v>67</v>
      </c>
      <c r="K155" s="6">
        <v>93</v>
      </c>
      <c r="L155" s="6">
        <v>97</v>
      </c>
      <c r="M155" s="6">
        <v>87</v>
      </c>
      <c r="N155" s="7">
        <f t="shared" si="6"/>
        <v>138.93068304852684</v>
      </c>
      <c r="O155" s="7">
        <f t="shared" si="7"/>
        <v>277.8613297908267</v>
      </c>
      <c r="P155" s="7">
        <f t="shared" si="8"/>
        <v>83.20798716064579</v>
      </c>
    </row>
    <row r="156" spans="1:16" ht="12.75">
      <c r="A156" s="6">
        <v>153</v>
      </c>
      <c r="B156" s="6">
        <v>148</v>
      </c>
      <c r="C156" s="6">
        <v>142</v>
      </c>
      <c r="D156" s="6">
        <v>141</v>
      </c>
      <c r="E156" s="6">
        <v>126</v>
      </c>
      <c r="F156" s="6">
        <v>289</v>
      </c>
      <c r="G156" s="6">
        <v>267</v>
      </c>
      <c r="H156" s="6">
        <v>264</v>
      </c>
      <c r="I156" s="6">
        <v>288</v>
      </c>
      <c r="J156" s="6">
        <v>63</v>
      </c>
      <c r="K156" s="6">
        <v>91</v>
      </c>
      <c r="L156" s="6">
        <v>95</v>
      </c>
      <c r="M156" s="6">
        <v>86</v>
      </c>
      <c r="N156" s="7">
        <f t="shared" si="6"/>
        <v>138.93068145105286</v>
      </c>
      <c r="O156" s="7">
        <f t="shared" si="7"/>
        <v>277.8613303852929</v>
      </c>
      <c r="P156" s="7">
        <f t="shared" si="8"/>
        <v>83.2079881636536</v>
      </c>
    </row>
    <row r="157" spans="1:16" ht="12.75">
      <c r="A157" s="6">
        <v>154</v>
      </c>
      <c r="B157" s="6">
        <v>144</v>
      </c>
      <c r="C157" s="6">
        <v>144</v>
      </c>
      <c r="D157" s="6">
        <v>142</v>
      </c>
      <c r="E157" s="6">
        <v>129</v>
      </c>
      <c r="F157" s="6">
        <v>287</v>
      </c>
      <c r="G157" s="6">
        <v>268</v>
      </c>
      <c r="H157" s="6">
        <v>261</v>
      </c>
      <c r="I157" s="6">
        <v>287</v>
      </c>
      <c r="J157" s="6">
        <v>69</v>
      </c>
      <c r="K157" s="6">
        <v>88</v>
      </c>
      <c r="L157" s="6">
        <v>97</v>
      </c>
      <c r="M157" s="6">
        <v>84</v>
      </c>
      <c r="N157" s="7">
        <f t="shared" si="6"/>
        <v>138.9306800203131</v>
      </c>
      <c r="O157" s="7">
        <f t="shared" si="7"/>
        <v>277.8613309177124</v>
      </c>
      <c r="P157" s="7">
        <f t="shared" si="8"/>
        <v>83.20798906197382</v>
      </c>
    </row>
    <row r="158" spans="1:16" ht="12.75">
      <c r="A158" s="6">
        <v>155</v>
      </c>
      <c r="B158" s="6">
        <v>145</v>
      </c>
      <c r="C158" s="6">
        <v>142</v>
      </c>
      <c r="D158" s="6">
        <v>131</v>
      </c>
      <c r="E158" s="6">
        <v>128</v>
      </c>
      <c r="F158" s="6">
        <v>286</v>
      </c>
      <c r="G158" s="6">
        <v>267</v>
      </c>
      <c r="H158" s="6">
        <v>275</v>
      </c>
      <c r="I158" s="6">
        <v>290</v>
      </c>
      <c r="J158" s="6">
        <v>69</v>
      </c>
      <c r="K158" s="6">
        <v>91</v>
      </c>
      <c r="L158" s="6">
        <v>94</v>
      </c>
      <c r="M158" s="6">
        <v>82</v>
      </c>
      <c r="N158" s="7">
        <f t="shared" si="6"/>
        <v>138.9306787389049</v>
      </c>
      <c r="O158" s="7">
        <f t="shared" si="7"/>
        <v>277.8613313945614</v>
      </c>
      <c r="P158" s="7">
        <f t="shared" si="8"/>
        <v>83.20798986653307</v>
      </c>
    </row>
    <row r="159" spans="1:16" ht="12.75">
      <c r="A159" s="6">
        <v>156</v>
      </c>
      <c r="B159" s="6">
        <v>147</v>
      </c>
      <c r="C159" s="6">
        <v>141</v>
      </c>
      <c r="D159" s="6">
        <v>140</v>
      </c>
      <c r="E159" s="6">
        <v>126</v>
      </c>
      <c r="F159" s="6">
        <v>276</v>
      </c>
      <c r="G159" s="6">
        <v>273</v>
      </c>
      <c r="H159" s="6">
        <v>261</v>
      </c>
      <c r="I159" s="6">
        <v>288</v>
      </c>
      <c r="J159" s="6">
        <v>77</v>
      </c>
      <c r="K159" s="6">
        <v>86</v>
      </c>
      <c r="L159" s="6">
        <v>99</v>
      </c>
      <c r="M159" s="6">
        <v>86</v>
      </c>
      <c r="N159" s="7">
        <f t="shared" si="6"/>
        <v>138.93067759124196</v>
      </c>
      <c r="O159" s="7">
        <f t="shared" si="7"/>
        <v>277.86133182163985</v>
      </c>
      <c r="P159" s="7">
        <f t="shared" si="8"/>
        <v>83.20799058711754</v>
      </c>
    </row>
    <row r="160" spans="1:16" ht="12.75">
      <c r="A160" s="6">
        <v>157</v>
      </c>
      <c r="B160" s="6">
        <v>148</v>
      </c>
      <c r="C160" s="6">
        <v>152</v>
      </c>
      <c r="D160" s="6">
        <v>151</v>
      </c>
      <c r="E160" s="6">
        <v>132</v>
      </c>
      <c r="F160" s="6">
        <v>281</v>
      </c>
      <c r="G160" s="6">
        <v>266</v>
      </c>
      <c r="H160" s="6">
        <v>259</v>
      </c>
      <c r="I160" s="6">
        <v>288</v>
      </c>
      <c r="J160" s="6">
        <v>71</v>
      </c>
      <c r="K160" s="6">
        <v>82</v>
      </c>
      <c r="L160" s="6">
        <v>90</v>
      </c>
      <c r="M160" s="6">
        <v>80</v>
      </c>
      <c r="N160" s="7">
        <f t="shared" si="6"/>
        <v>138.9306765633648</v>
      </c>
      <c r="O160" s="7">
        <f t="shared" si="7"/>
        <v>277.86133220414257</v>
      </c>
      <c r="P160" s="7">
        <f t="shared" si="8"/>
        <v>83.20799123249196</v>
      </c>
    </row>
    <row r="161" spans="1:16" ht="12.75">
      <c r="A161" s="6">
        <v>158</v>
      </c>
      <c r="B161" s="6">
        <v>153</v>
      </c>
      <c r="C161" s="6">
        <v>148</v>
      </c>
      <c r="D161" s="6">
        <v>149</v>
      </c>
      <c r="E161" s="6">
        <v>136</v>
      </c>
      <c r="F161" s="6">
        <v>274</v>
      </c>
      <c r="G161" s="6">
        <v>274</v>
      </c>
      <c r="H161" s="6">
        <v>269</v>
      </c>
      <c r="I161" s="6">
        <v>280</v>
      </c>
      <c r="J161" s="6">
        <v>73</v>
      </c>
      <c r="K161" s="6">
        <v>78</v>
      </c>
      <c r="L161" s="6">
        <v>82</v>
      </c>
      <c r="M161" s="6">
        <v>84</v>
      </c>
      <c r="N161" s="7">
        <f t="shared" si="6"/>
        <v>138.93067564277098</v>
      </c>
      <c r="O161" s="7">
        <f t="shared" si="7"/>
        <v>277.86133254672205</v>
      </c>
      <c r="P161" s="7">
        <f t="shared" si="8"/>
        <v>83.2079918105063</v>
      </c>
    </row>
    <row r="162" spans="1:16" ht="12.75">
      <c r="A162" s="6">
        <v>159</v>
      </c>
      <c r="B162" s="6">
        <v>151</v>
      </c>
      <c r="C162" s="6">
        <v>155</v>
      </c>
      <c r="D162" s="6">
        <v>146</v>
      </c>
      <c r="E162" s="6">
        <v>135</v>
      </c>
      <c r="F162" s="6">
        <v>270</v>
      </c>
      <c r="G162" s="6">
        <v>263</v>
      </c>
      <c r="H162" s="6">
        <v>273</v>
      </c>
      <c r="I162" s="6">
        <v>280</v>
      </c>
      <c r="J162" s="6">
        <v>79</v>
      </c>
      <c r="K162" s="6">
        <v>82</v>
      </c>
      <c r="L162" s="6">
        <v>81</v>
      </c>
      <c r="M162" s="6">
        <v>85</v>
      </c>
      <c r="N162" s="7">
        <f t="shared" si="6"/>
        <v>138.9306748182629</v>
      </c>
      <c r="O162" s="7">
        <f t="shared" si="7"/>
        <v>277.86133285354526</v>
      </c>
      <c r="P162" s="7">
        <f t="shared" si="8"/>
        <v>83.20799232819117</v>
      </c>
    </row>
    <row r="163" spans="1:16" ht="12.75">
      <c r="A163" s="6">
        <v>160</v>
      </c>
      <c r="B163" s="6">
        <v>148</v>
      </c>
      <c r="C163" s="6">
        <v>154</v>
      </c>
      <c r="D163" s="6">
        <v>139</v>
      </c>
      <c r="E163" s="6">
        <v>145</v>
      </c>
      <c r="F163" s="6">
        <v>271</v>
      </c>
      <c r="G163" s="6">
        <v>264</v>
      </c>
      <c r="H163" s="6">
        <v>279</v>
      </c>
      <c r="I163" s="6">
        <v>263</v>
      </c>
      <c r="J163" s="6">
        <v>81</v>
      </c>
      <c r="K163" s="6">
        <v>82</v>
      </c>
      <c r="L163" s="6">
        <v>82</v>
      </c>
      <c r="M163" s="6">
        <v>92</v>
      </c>
      <c r="N163" s="7">
        <f t="shared" si="6"/>
        <v>138.93067407981175</v>
      </c>
      <c r="O163" s="7">
        <f t="shared" si="7"/>
        <v>277.86133312834414</v>
      </c>
      <c r="P163" s="7">
        <f t="shared" si="8"/>
        <v>83.20799279184337</v>
      </c>
    </row>
    <row r="164" spans="1:16" ht="12.75">
      <c r="A164" s="6">
        <v>161</v>
      </c>
      <c r="B164" s="6">
        <v>149</v>
      </c>
      <c r="C164" s="6">
        <v>158</v>
      </c>
      <c r="D164" s="6">
        <v>141</v>
      </c>
      <c r="E164" s="6">
        <v>146</v>
      </c>
      <c r="F164" s="6">
        <v>269</v>
      </c>
      <c r="G164" s="6">
        <v>256</v>
      </c>
      <c r="H164" s="6">
        <v>280</v>
      </c>
      <c r="I164" s="6">
        <v>263</v>
      </c>
      <c r="J164" s="6">
        <v>82</v>
      </c>
      <c r="K164" s="6">
        <v>86</v>
      </c>
      <c r="L164" s="6">
        <v>79</v>
      </c>
      <c r="M164" s="6">
        <v>91</v>
      </c>
      <c r="N164" s="7">
        <f t="shared" si="6"/>
        <v>138.93067341843548</v>
      </c>
      <c r="O164" s="7">
        <f t="shared" si="7"/>
        <v>277.8613333744613</v>
      </c>
      <c r="P164" s="7">
        <f t="shared" si="8"/>
        <v>83.2079932071025</v>
      </c>
    </row>
    <row r="165" spans="1:16" ht="12.75">
      <c r="A165" s="6">
        <v>162</v>
      </c>
      <c r="B165" s="6">
        <v>153</v>
      </c>
      <c r="C165" s="6">
        <v>156</v>
      </c>
      <c r="D165" s="6">
        <v>139</v>
      </c>
      <c r="E165" s="6">
        <v>134</v>
      </c>
      <c r="F165" s="6">
        <v>256</v>
      </c>
      <c r="G165" s="6">
        <v>259</v>
      </c>
      <c r="H165" s="6">
        <v>285</v>
      </c>
      <c r="I165" s="6">
        <v>276</v>
      </c>
      <c r="J165" s="6">
        <v>91</v>
      </c>
      <c r="K165" s="6">
        <v>85</v>
      </c>
      <c r="L165" s="6">
        <v>76</v>
      </c>
      <c r="M165" s="6">
        <v>90</v>
      </c>
      <c r="N165" s="7">
        <f t="shared" si="6"/>
        <v>138.93067282608945</v>
      </c>
      <c r="O165" s="7">
        <f t="shared" si="7"/>
        <v>277.86133359489025</v>
      </c>
      <c r="P165" s="7">
        <f t="shared" si="8"/>
        <v>83.20799357901952</v>
      </c>
    </row>
    <row r="166" spans="1:16" ht="12.75">
      <c r="A166" s="6">
        <v>163</v>
      </c>
      <c r="B166" s="6">
        <v>152</v>
      </c>
      <c r="C166" s="6">
        <v>152</v>
      </c>
      <c r="D166" s="6">
        <v>141</v>
      </c>
      <c r="E166" s="6">
        <v>133</v>
      </c>
      <c r="F166" s="6">
        <v>255</v>
      </c>
      <c r="G166" s="6">
        <v>259</v>
      </c>
      <c r="H166" s="6">
        <v>270</v>
      </c>
      <c r="I166" s="6">
        <v>273</v>
      </c>
      <c r="J166" s="6">
        <v>93</v>
      </c>
      <c r="K166" s="6">
        <v>89</v>
      </c>
      <c r="L166" s="6">
        <v>89</v>
      </c>
      <c r="M166" s="6">
        <v>94</v>
      </c>
      <c r="N166" s="7">
        <f t="shared" si="6"/>
        <v>138.93067229556874</v>
      </c>
      <c r="O166" s="7">
        <f t="shared" si="7"/>
        <v>277.8613337923123</v>
      </c>
      <c r="P166" s="7">
        <f t="shared" si="8"/>
        <v>83.2079939121182</v>
      </c>
    </row>
    <row r="167" spans="1:16" ht="12.75">
      <c r="A167" s="6">
        <v>164</v>
      </c>
      <c r="B167" s="6">
        <v>151</v>
      </c>
      <c r="C167" s="6">
        <v>148</v>
      </c>
      <c r="D167" s="6">
        <v>149</v>
      </c>
      <c r="E167" s="6">
        <v>145</v>
      </c>
      <c r="F167" s="6">
        <v>263</v>
      </c>
      <c r="G167" s="6">
        <v>255</v>
      </c>
      <c r="H167" s="6">
        <v>260</v>
      </c>
      <c r="I167" s="6">
        <v>261</v>
      </c>
      <c r="J167" s="6">
        <v>86</v>
      </c>
      <c r="K167" s="6">
        <v>97</v>
      </c>
      <c r="L167" s="6">
        <v>91</v>
      </c>
      <c r="M167" s="6">
        <v>94</v>
      </c>
      <c r="N167" s="7">
        <f t="shared" si="6"/>
        <v>138.93067182042043</v>
      </c>
      <c r="O167" s="7">
        <f t="shared" si="7"/>
        <v>277.8613339691286</v>
      </c>
      <c r="P167" s="7">
        <f t="shared" si="8"/>
        <v>83.20799421045015</v>
      </c>
    </row>
    <row r="168" spans="1:16" ht="12.75">
      <c r="A168" s="6">
        <v>165</v>
      </c>
      <c r="B168" s="6">
        <v>159</v>
      </c>
      <c r="C168" s="6">
        <v>144</v>
      </c>
      <c r="D168" s="6">
        <v>151</v>
      </c>
      <c r="E168" s="6">
        <v>140</v>
      </c>
      <c r="F168" s="6">
        <v>256</v>
      </c>
      <c r="G168" s="6">
        <v>259</v>
      </c>
      <c r="H168" s="6">
        <v>261</v>
      </c>
      <c r="I168" s="6">
        <v>274</v>
      </c>
      <c r="J168" s="6">
        <v>85</v>
      </c>
      <c r="K168" s="6">
        <v>97</v>
      </c>
      <c r="L168" s="6">
        <v>88</v>
      </c>
      <c r="M168" s="6">
        <v>86</v>
      </c>
      <c r="N168" s="7">
        <f t="shared" si="6"/>
        <v>138.9306713948651</v>
      </c>
      <c r="O168" s="7">
        <f t="shared" si="7"/>
        <v>277.86133412748995</v>
      </c>
      <c r="P168" s="7">
        <f t="shared" si="8"/>
        <v>83.2079944776441</v>
      </c>
    </row>
    <row r="169" spans="1:16" ht="12.75">
      <c r="A169" s="6">
        <v>166</v>
      </c>
      <c r="B169" s="6">
        <v>148</v>
      </c>
      <c r="C169" s="6">
        <v>139</v>
      </c>
      <c r="D169" s="6">
        <v>147</v>
      </c>
      <c r="E169" s="6">
        <v>137</v>
      </c>
      <c r="F169" s="6">
        <v>269</v>
      </c>
      <c r="G169" s="6">
        <v>269</v>
      </c>
      <c r="H169" s="6">
        <v>270</v>
      </c>
      <c r="I169" s="6">
        <v>279</v>
      </c>
      <c r="J169" s="6">
        <v>83</v>
      </c>
      <c r="K169" s="6">
        <v>92</v>
      </c>
      <c r="L169" s="6">
        <v>83</v>
      </c>
      <c r="M169" s="6">
        <v>84</v>
      </c>
      <c r="N169" s="7">
        <f t="shared" si="6"/>
        <v>138.93067101372654</v>
      </c>
      <c r="O169" s="7">
        <f t="shared" si="7"/>
        <v>277.8613342693226</v>
      </c>
      <c r="P169" s="7">
        <f t="shared" si="8"/>
        <v>83.20799471695004</v>
      </c>
    </row>
    <row r="170" spans="1:16" ht="12.75">
      <c r="A170" s="6">
        <v>167</v>
      </c>
      <c r="B170" s="6">
        <v>157</v>
      </c>
      <c r="C170" s="6">
        <v>135</v>
      </c>
      <c r="D170" s="6">
        <v>147</v>
      </c>
      <c r="E170" s="6">
        <v>131</v>
      </c>
      <c r="F170" s="6">
        <v>256</v>
      </c>
      <c r="G170" s="6">
        <v>282</v>
      </c>
      <c r="H170" s="6">
        <v>274</v>
      </c>
      <c r="I170" s="6">
        <v>290</v>
      </c>
      <c r="J170" s="6">
        <v>87</v>
      </c>
      <c r="K170" s="6">
        <v>83</v>
      </c>
      <c r="L170" s="6">
        <v>79</v>
      </c>
      <c r="M170" s="6">
        <v>79</v>
      </c>
      <c r="N170" s="7">
        <f t="shared" si="6"/>
        <v>138.9306706723688</v>
      </c>
      <c r="O170" s="7">
        <f t="shared" si="7"/>
        <v>277.86133439635165</v>
      </c>
      <c r="P170" s="7">
        <f t="shared" si="8"/>
        <v>83.20799493127873</v>
      </c>
    </row>
    <row r="171" spans="1:16" ht="12.75">
      <c r="A171" s="6">
        <v>168</v>
      </c>
      <c r="B171" s="6">
        <v>154</v>
      </c>
      <c r="C171" s="6">
        <v>139</v>
      </c>
      <c r="D171" s="6">
        <v>142</v>
      </c>
      <c r="E171" s="6">
        <v>130</v>
      </c>
      <c r="F171" s="6">
        <v>252</v>
      </c>
      <c r="G171" s="6">
        <v>277</v>
      </c>
      <c r="H171" s="6">
        <v>274</v>
      </c>
      <c r="I171" s="6">
        <v>291</v>
      </c>
      <c r="J171" s="6">
        <v>94</v>
      </c>
      <c r="K171" s="6">
        <v>84</v>
      </c>
      <c r="L171" s="6">
        <v>84</v>
      </c>
      <c r="M171" s="6">
        <v>79</v>
      </c>
      <c r="N171" s="7">
        <f t="shared" si="6"/>
        <v>138.93067036663982</v>
      </c>
      <c r="O171" s="7">
        <f t="shared" si="7"/>
        <v>277.8613345101222</v>
      </c>
      <c r="P171" s="7">
        <f t="shared" si="8"/>
        <v>83.20799512323715</v>
      </c>
    </row>
    <row r="172" spans="1:16" ht="12.75">
      <c r="A172" s="6">
        <v>169</v>
      </c>
      <c r="B172" s="6">
        <v>151</v>
      </c>
      <c r="C172" s="6">
        <v>134</v>
      </c>
      <c r="D172" s="6">
        <v>141</v>
      </c>
      <c r="E172" s="6">
        <v>137</v>
      </c>
      <c r="F172" s="6">
        <v>250</v>
      </c>
      <c r="G172" s="6">
        <v>279</v>
      </c>
      <c r="H172" s="6">
        <v>278</v>
      </c>
      <c r="I172" s="6">
        <v>291</v>
      </c>
      <c r="J172" s="6">
        <v>99</v>
      </c>
      <c r="K172" s="6">
        <v>87</v>
      </c>
      <c r="L172" s="6">
        <v>81</v>
      </c>
      <c r="M172" s="6">
        <v>72</v>
      </c>
      <c r="N172" s="7">
        <f t="shared" si="6"/>
        <v>138.9306700928209</v>
      </c>
      <c r="O172" s="7">
        <f t="shared" si="7"/>
        <v>277.86133461201814</v>
      </c>
      <c r="P172" s="7">
        <f t="shared" si="8"/>
        <v>83.20799529516017</v>
      </c>
    </row>
    <row r="173" spans="1:16" ht="12.75">
      <c r="A173" s="6">
        <v>170</v>
      </c>
      <c r="B173" s="6">
        <v>152</v>
      </c>
      <c r="C173" s="6">
        <v>138</v>
      </c>
      <c r="D173" s="6">
        <v>145</v>
      </c>
      <c r="E173" s="6">
        <v>144</v>
      </c>
      <c r="F173" s="6">
        <v>253</v>
      </c>
      <c r="G173" s="6">
        <v>280</v>
      </c>
      <c r="H173" s="6">
        <v>269</v>
      </c>
      <c r="I173" s="6">
        <v>279</v>
      </c>
      <c r="J173" s="6">
        <v>95</v>
      </c>
      <c r="K173" s="6">
        <v>82</v>
      </c>
      <c r="L173" s="6">
        <v>86</v>
      </c>
      <c r="M173" s="6">
        <v>77</v>
      </c>
      <c r="N173" s="7">
        <f t="shared" si="6"/>
        <v>138.93066984758144</v>
      </c>
      <c r="O173" s="7">
        <f t="shared" si="7"/>
        <v>277.8613347032788</v>
      </c>
      <c r="P173" s="7">
        <f t="shared" si="8"/>
        <v>83.20799544913896</v>
      </c>
    </row>
    <row r="174" spans="1:16" ht="12.75">
      <c r="A174" s="6">
        <v>171</v>
      </c>
      <c r="B174" s="6">
        <v>144</v>
      </c>
      <c r="C174" s="6">
        <v>142</v>
      </c>
      <c r="D174" s="6">
        <v>141</v>
      </c>
      <c r="E174" s="6">
        <v>139</v>
      </c>
      <c r="F174" s="6">
        <v>259</v>
      </c>
      <c r="G174" s="6">
        <v>282</v>
      </c>
      <c r="H174" s="6">
        <v>272</v>
      </c>
      <c r="I174" s="6">
        <v>289</v>
      </c>
      <c r="J174" s="6">
        <v>97</v>
      </c>
      <c r="K174" s="6">
        <v>76</v>
      </c>
      <c r="L174" s="6">
        <v>87</v>
      </c>
      <c r="M174" s="6">
        <v>72</v>
      </c>
      <c r="N174" s="7">
        <f t="shared" si="6"/>
        <v>138.93066962793856</v>
      </c>
      <c r="O174" s="7">
        <f t="shared" si="7"/>
        <v>277.8613347850143</v>
      </c>
      <c r="P174" s="7">
        <f t="shared" si="8"/>
        <v>83.20799558704643</v>
      </c>
    </row>
    <row r="175" spans="1:16" ht="12.75">
      <c r="A175" s="6">
        <v>172</v>
      </c>
      <c r="B175" s="6">
        <v>146</v>
      </c>
      <c r="C175" s="6">
        <v>144</v>
      </c>
      <c r="D175" s="6">
        <v>143</v>
      </c>
      <c r="E175" s="6">
        <v>136</v>
      </c>
      <c r="F175" s="6">
        <v>255</v>
      </c>
      <c r="G175" s="6">
        <v>271</v>
      </c>
      <c r="H175" s="6">
        <v>270</v>
      </c>
      <c r="I175" s="6">
        <v>287</v>
      </c>
      <c r="J175" s="6">
        <v>99</v>
      </c>
      <c r="K175" s="6">
        <v>85</v>
      </c>
      <c r="L175" s="6">
        <v>87</v>
      </c>
      <c r="M175" s="6">
        <v>77</v>
      </c>
      <c r="N175" s="7">
        <f t="shared" si="6"/>
        <v>138.9306694312206</v>
      </c>
      <c r="O175" s="7">
        <f t="shared" si="7"/>
        <v>277.8613348582187</v>
      </c>
      <c r="P175" s="7">
        <f t="shared" si="8"/>
        <v>83.20799571055998</v>
      </c>
    </row>
    <row r="176" spans="1:16" ht="12.75">
      <c r="A176" s="6">
        <v>173</v>
      </c>
      <c r="B176" s="6">
        <v>145</v>
      </c>
      <c r="C176" s="6">
        <v>145</v>
      </c>
      <c r="D176" s="6">
        <v>134</v>
      </c>
      <c r="E176" s="6">
        <v>139</v>
      </c>
      <c r="F176" s="6">
        <v>254</v>
      </c>
      <c r="G176" s="6">
        <v>270</v>
      </c>
      <c r="H176" s="6">
        <v>279</v>
      </c>
      <c r="I176" s="6">
        <v>288</v>
      </c>
      <c r="J176" s="6">
        <v>101</v>
      </c>
      <c r="K176" s="6">
        <v>85</v>
      </c>
      <c r="L176" s="6">
        <v>87</v>
      </c>
      <c r="M176" s="6">
        <v>73</v>
      </c>
      <c r="N176" s="7">
        <f t="shared" si="6"/>
        <v>138.93066925503481</v>
      </c>
      <c r="O176" s="7">
        <f t="shared" si="7"/>
        <v>277.8613349237825</v>
      </c>
      <c r="P176" s="7">
        <f t="shared" si="8"/>
        <v>83.20799582118198</v>
      </c>
    </row>
    <row r="177" spans="1:16" ht="12.75">
      <c r="A177" s="6">
        <v>174</v>
      </c>
      <c r="B177" s="6">
        <v>147</v>
      </c>
      <c r="C177" s="6">
        <v>145</v>
      </c>
      <c r="D177" s="6">
        <v>127</v>
      </c>
      <c r="E177" s="6">
        <v>143</v>
      </c>
      <c r="F177" s="6">
        <v>262</v>
      </c>
      <c r="G177" s="6">
        <v>267</v>
      </c>
      <c r="H177" s="6">
        <v>283</v>
      </c>
      <c r="I177" s="6">
        <v>283</v>
      </c>
      <c r="J177" s="6">
        <v>91</v>
      </c>
      <c r="K177" s="6">
        <v>88</v>
      </c>
      <c r="L177" s="6">
        <v>90</v>
      </c>
      <c r="M177" s="6">
        <v>74</v>
      </c>
      <c r="N177" s="7">
        <f t="shared" si="6"/>
        <v>138.9306690972382</v>
      </c>
      <c r="O177" s="7">
        <f t="shared" si="7"/>
        <v>277.86133498250314</v>
      </c>
      <c r="P177" s="7">
        <f t="shared" si="8"/>
        <v>83.20799592025796</v>
      </c>
    </row>
    <row r="178" spans="1:16" ht="12.75">
      <c r="A178" s="6">
        <v>175</v>
      </c>
      <c r="B178" s="6">
        <v>145</v>
      </c>
      <c r="C178" s="6">
        <v>141</v>
      </c>
      <c r="D178" s="6">
        <v>126</v>
      </c>
      <c r="E178" s="6">
        <v>148</v>
      </c>
      <c r="F178" s="6">
        <v>258</v>
      </c>
      <c r="G178" s="6">
        <v>280</v>
      </c>
      <c r="H178" s="6">
        <v>288</v>
      </c>
      <c r="I178" s="6">
        <v>276</v>
      </c>
      <c r="J178" s="6">
        <v>97</v>
      </c>
      <c r="K178" s="6">
        <v>79</v>
      </c>
      <c r="L178" s="6">
        <v>86</v>
      </c>
      <c r="M178" s="6">
        <v>76</v>
      </c>
      <c r="N178" s="7">
        <f t="shared" si="6"/>
        <v>138.9306689559114</v>
      </c>
      <c r="O178" s="7">
        <f t="shared" si="7"/>
        <v>277.86133503509484</v>
      </c>
      <c r="P178" s="7">
        <f t="shared" si="8"/>
        <v>83.207996008993</v>
      </c>
    </row>
    <row r="179" spans="1:16" ht="12.75">
      <c r="A179" s="6">
        <v>176</v>
      </c>
      <c r="B179" s="6">
        <v>139</v>
      </c>
      <c r="C179" s="6">
        <v>134</v>
      </c>
      <c r="D179" s="6">
        <v>120</v>
      </c>
      <c r="E179" s="6">
        <v>152</v>
      </c>
      <c r="F179" s="6">
        <v>266</v>
      </c>
      <c r="G179" s="6">
        <v>290</v>
      </c>
      <c r="H179" s="6">
        <v>294</v>
      </c>
      <c r="I179" s="6">
        <v>271</v>
      </c>
      <c r="J179" s="6">
        <v>95</v>
      </c>
      <c r="K179" s="6">
        <v>76</v>
      </c>
      <c r="L179" s="6">
        <v>86</v>
      </c>
      <c r="M179" s="6">
        <v>77</v>
      </c>
      <c r="N179" s="7">
        <f t="shared" si="6"/>
        <v>138.93066882933536</v>
      </c>
      <c r="O179" s="7">
        <f t="shared" si="7"/>
        <v>277.86133508219746</v>
      </c>
      <c r="P179" s="7">
        <f t="shared" si="8"/>
        <v>83.20799608846646</v>
      </c>
    </row>
    <row r="180" spans="1:16" ht="12.75">
      <c r="A180" s="6">
        <v>177</v>
      </c>
      <c r="B180" s="6">
        <v>141</v>
      </c>
      <c r="C180" s="6">
        <v>134</v>
      </c>
      <c r="D180" s="6">
        <v>130</v>
      </c>
      <c r="E180" s="6">
        <v>153</v>
      </c>
      <c r="F180" s="6">
        <v>268</v>
      </c>
      <c r="G180" s="6">
        <v>282</v>
      </c>
      <c r="H180" s="6">
        <v>295</v>
      </c>
      <c r="I180" s="6">
        <v>268</v>
      </c>
      <c r="J180" s="6">
        <v>91</v>
      </c>
      <c r="K180" s="6">
        <v>84</v>
      </c>
      <c r="L180" s="6">
        <v>75</v>
      </c>
      <c r="M180" s="6">
        <v>79</v>
      </c>
      <c r="N180" s="7">
        <f t="shared" si="6"/>
        <v>138.93066871597054</v>
      </c>
      <c r="O180" s="7">
        <f t="shared" si="7"/>
        <v>277.86133512438374</v>
      </c>
      <c r="P180" s="7">
        <f t="shared" si="8"/>
        <v>83.20799615964498</v>
      </c>
    </row>
    <row r="181" spans="1:16" ht="12.75">
      <c r="A181" s="6">
        <v>178</v>
      </c>
      <c r="B181" s="6">
        <v>137</v>
      </c>
      <c r="C181" s="6">
        <v>129</v>
      </c>
      <c r="D181" s="6">
        <v>129</v>
      </c>
      <c r="E181" s="6">
        <v>146</v>
      </c>
      <c r="F181" s="6">
        <v>273</v>
      </c>
      <c r="G181" s="6">
        <v>293</v>
      </c>
      <c r="H181" s="6">
        <v>299</v>
      </c>
      <c r="I181" s="6">
        <v>277</v>
      </c>
      <c r="J181" s="6">
        <v>90</v>
      </c>
      <c r="K181" s="6">
        <v>78</v>
      </c>
      <c r="L181" s="6">
        <v>72</v>
      </c>
      <c r="M181" s="6">
        <v>77</v>
      </c>
      <c r="N181" s="7">
        <f t="shared" si="6"/>
        <v>138.93066861443802</v>
      </c>
      <c r="O181" s="7">
        <f t="shared" si="7"/>
        <v>277.86133516216694</v>
      </c>
      <c r="P181" s="7">
        <f t="shared" si="8"/>
        <v>83.20799622339432</v>
      </c>
    </row>
    <row r="182" spans="1:16" ht="12.75">
      <c r="A182" s="6">
        <v>179</v>
      </c>
      <c r="B182" s="6">
        <v>142</v>
      </c>
      <c r="C182" s="6">
        <v>137</v>
      </c>
      <c r="D182" s="6">
        <v>131</v>
      </c>
      <c r="E182" s="6">
        <v>145</v>
      </c>
      <c r="F182" s="6">
        <v>274</v>
      </c>
      <c r="G182" s="6">
        <v>290</v>
      </c>
      <c r="H182" s="6">
        <v>292</v>
      </c>
      <c r="I182" s="6">
        <v>280</v>
      </c>
      <c r="J182" s="6">
        <v>84</v>
      </c>
      <c r="K182" s="6">
        <v>73</v>
      </c>
      <c r="L182" s="6">
        <v>77</v>
      </c>
      <c r="M182" s="6">
        <v>75</v>
      </c>
      <c r="N182" s="7">
        <f t="shared" si="6"/>
        <v>138.93066852350282</v>
      </c>
      <c r="O182" s="7">
        <f t="shared" si="7"/>
        <v>277.86133519600656</v>
      </c>
      <c r="P182" s="7">
        <f t="shared" si="8"/>
        <v>83.20799628048991</v>
      </c>
    </row>
    <row r="183" spans="1:16" ht="12.75">
      <c r="A183" s="6">
        <v>180</v>
      </c>
      <c r="B183" s="6">
        <v>136</v>
      </c>
      <c r="C183" s="6">
        <v>141</v>
      </c>
      <c r="D183" s="6">
        <v>138</v>
      </c>
      <c r="E183" s="6">
        <v>146</v>
      </c>
      <c r="F183" s="6">
        <v>279</v>
      </c>
      <c r="G183" s="6">
        <v>285</v>
      </c>
      <c r="H183" s="6">
        <v>282</v>
      </c>
      <c r="I183" s="6">
        <v>282</v>
      </c>
      <c r="J183" s="6">
        <v>85</v>
      </c>
      <c r="K183" s="6">
        <v>74</v>
      </c>
      <c r="L183" s="6">
        <v>80</v>
      </c>
      <c r="M183" s="6">
        <v>72</v>
      </c>
      <c r="N183" s="7">
        <f t="shared" si="6"/>
        <v>138.93066844205885</v>
      </c>
      <c r="O183" s="7">
        <f t="shared" si="7"/>
        <v>277.8613352263143</v>
      </c>
      <c r="P183" s="7">
        <f t="shared" si="8"/>
        <v>83.20799633162622</v>
      </c>
    </row>
    <row r="184" spans="1:16" ht="12.75">
      <c r="A184" s="6">
        <v>181</v>
      </c>
      <c r="B184" s="6">
        <v>143</v>
      </c>
      <c r="C184" s="6">
        <v>145</v>
      </c>
      <c r="D184" s="6">
        <v>132</v>
      </c>
      <c r="E184" s="6">
        <v>143</v>
      </c>
      <c r="F184" s="6">
        <v>271</v>
      </c>
      <c r="G184" s="6">
        <v>274</v>
      </c>
      <c r="H184" s="6">
        <v>285</v>
      </c>
      <c r="I184" s="6">
        <v>283</v>
      </c>
      <c r="J184" s="6">
        <v>86</v>
      </c>
      <c r="K184" s="6">
        <v>81</v>
      </c>
      <c r="L184" s="6">
        <v>83</v>
      </c>
      <c r="M184" s="6">
        <v>74</v>
      </c>
      <c r="N184" s="7">
        <f t="shared" si="6"/>
        <v>138.9306683691155</v>
      </c>
      <c r="O184" s="7">
        <f t="shared" si="7"/>
        <v>277.8613352534586</v>
      </c>
      <c r="P184" s="7">
        <f t="shared" si="8"/>
        <v>83.20799637742526</v>
      </c>
    </row>
    <row r="185" spans="1:16" ht="12.75">
      <c r="A185" s="6">
        <v>182</v>
      </c>
      <c r="B185" s="6">
        <v>143</v>
      </c>
      <c r="C185" s="6">
        <v>140</v>
      </c>
      <c r="D185" s="6">
        <v>128</v>
      </c>
      <c r="E185" s="6">
        <v>144</v>
      </c>
      <c r="F185" s="6">
        <v>280</v>
      </c>
      <c r="G185" s="6">
        <v>274</v>
      </c>
      <c r="H185" s="6">
        <v>290</v>
      </c>
      <c r="I185" s="6">
        <v>275</v>
      </c>
      <c r="J185" s="6">
        <v>77</v>
      </c>
      <c r="K185" s="6">
        <v>86</v>
      </c>
      <c r="L185" s="6">
        <v>82</v>
      </c>
      <c r="M185" s="6">
        <v>81</v>
      </c>
      <c r="N185" s="7">
        <f t="shared" si="6"/>
        <v>138.93066830378552</v>
      </c>
      <c r="O185" s="7">
        <f t="shared" si="7"/>
        <v>277.8613352777698</v>
      </c>
      <c r="P185" s="7">
        <f t="shared" si="8"/>
        <v>83.20799641844408</v>
      </c>
    </row>
    <row r="186" spans="1:16" ht="12.75">
      <c r="A186" s="6">
        <v>183</v>
      </c>
      <c r="B186" s="6">
        <v>143</v>
      </c>
      <c r="C186" s="6">
        <v>146</v>
      </c>
      <c r="D186" s="6">
        <v>131</v>
      </c>
      <c r="E186" s="6">
        <v>147</v>
      </c>
      <c r="F186" s="6">
        <v>278</v>
      </c>
      <c r="G186" s="6">
        <v>270</v>
      </c>
      <c r="H186" s="6">
        <v>290</v>
      </c>
      <c r="I186" s="6">
        <v>278</v>
      </c>
      <c r="J186" s="6">
        <v>79</v>
      </c>
      <c r="K186" s="6">
        <v>84</v>
      </c>
      <c r="L186" s="6">
        <v>79</v>
      </c>
      <c r="M186" s="6">
        <v>75</v>
      </c>
      <c r="N186" s="7">
        <f t="shared" si="6"/>
        <v>138.93066824527426</v>
      </c>
      <c r="O186" s="7">
        <f t="shared" si="7"/>
        <v>277.8613352995435</v>
      </c>
      <c r="P186" s="7">
        <f t="shared" si="8"/>
        <v>83.20799645518161</v>
      </c>
    </row>
    <row r="187" spans="1:16" ht="12.75">
      <c r="A187" s="6">
        <v>184</v>
      </c>
      <c r="B187" s="6">
        <v>142</v>
      </c>
      <c r="C187" s="6">
        <v>138</v>
      </c>
      <c r="D187" s="6">
        <v>124</v>
      </c>
      <c r="E187" s="6">
        <v>149</v>
      </c>
      <c r="F187" s="6">
        <v>279</v>
      </c>
      <c r="G187" s="6">
        <v>273</v>
      </c>
      <c r="H187" s="6">
        <v>295</v>
      </c>
      <c r="I187" s="6">
        <v>285</v>
      </c>
      <c r="J187" s="6">
        <v>79</v>
      </c>
      <c r="K187" s="6">
        <v>89</v>
      </c>
      <c r="L187" s="6">
        <v>81</v>
      </c>
      <c r="M187" s="6">
        <v>66</v>
      </c>
      <c r="N187" s="7">
        <f t="shared" si="6"/>
        <v>138.93066819287003</v>
      </c>
      <c r="O187" s="7">
        <f t="shared" si="7"/>
        <v>277.86133531904454</v>
      </c>
      <c r="P187" s="7">
        <f t="shared" si="8"/>
        <v>83.20799648808472</v>
      </c>
    </row>
    <row r="188" spans="1:16" ht="12.75">
      <c r="A188" s="6">
        <v>185</v>
      </c>
      <c r="B188" s="6">
        <v>146</v>
      </c>
      <c r="C188" s="6">
        <v>138</v>
      </c>
      <c r="D188" s="6">
        <v>120</v>
      </c>
      <c r="E188" s="6">
        <v>150</v>
      </c>
      <c r="F188" s="6">
        <v>279</v>
      </c>
      <c r="G188" s="6">
        <v>279</v>
      </c>
      <c r="H188" s="6">
        <v>297</v>
      </c>
      <c r="I188" s="6">
        <v>281</v>
      </c>
      <c r="J188" s="6">
        <v>75</v>
      </c>
      <c r="K188" s="6">
        <v>83</v>
      </c>
      <c r="L188" s="6">
        <v>83</v>
      </c>
      <c r="M188" s="6">
        <v>69</v>
      </c>
      <c r="N188" s="7">
        <f t="shared" si="6"/>
        <v>138.93066814593544</v>
      </c>
      <c r="O188" s="7">
        <f t="shared" si="7"/>
        <v>277.8613353365102</v>
      </c>
      <c r="P188" s="7">
        <f t="shared" si="8"/>
        <v>83.2079965175536</v>
      </c>
    </row>
    <row r="189" spans="1:16" ht="12.75">
      <c r="A189" s="6">
        <v>186</v>
      </c>
      <c r="B189" s="6">
        <v>152</v>
      </c>
      <c r="C189" s="6">
        <v>139</v>
      </c>
      <c r="D189" s="6">
        <v>126</v>
      </c>
      <c r="E189" s="6">
        <v>145</v>
      </c>
      <c r="F189" s="6">
        <v>270</v>
      </c>
      <c r="G189" s="6">
        <v>281</v>
      </c>
      <c r="H189" s="6">
        <v>292</v>
      </c>
      <c r="I189" s="6">
        <v>293</v>
      </c>
      <c r="J189" s="6">
        <v>78</v>
      </c>
      <c r="K189" s="6">
        <v>80</v>
      </c>
      <c r="L189" s="6">
        <v>82</v>
      </c>
      <c r="M189" s="6">
        <v>62</v>
      </c>
      <c r="N189" s="7">
        <f t="shared" si="6"/>
        <v>138.93066810389956</v>
      </c>
      <c r="O189" s="7">
        <f t="shared" si="7"/>
        <v>277.861335352153</v>
      </c>
      <c r="P189" s="7">
        <f t="shared" si="8"/>
        <v>83.2079965439467</v>
      </c>
    </row>
    <row r="190" spans="1:16" ht="12.75">
      <c r="A190" s="6">
        <v>187</v>
      </c>
      <c r="B190" s="6">
        <v>140</v>
      </c>
      <c r="C190" s="6">
        <v>132</v>
      </c>
      <c r="D190" s="6">
        <v>124</v>
      </c>
      <c r="E190" s="6">
        <v>143</v>
      </c>
      <c r="F190" s="6">
        <v>277</v>
      </c>
      <c r="G190" s="6">
        <v>289</v>
      </c>
      <c r="H190" s="6">
        <v>295</v>
      </c>
      <c r="I190" s="6">
        <v>291</v>
      </c>
      <c r="J190" s="6">
        <v>83</v>
      </c>
      <c r="K190" s="6">
        <v>79</v>
      </c>
      <c r="L190" s="6">
        <v>81</v>
      </c>
      <c r="M190" s="6">
        <v>66</v>
      </c>
      <c r="N190" s="7">
        <f t="shared" si="6"/>
        <v>138.93066806625114</v>
      </c>
      <c r="O190" s="7">
        <f t="shared" si="7"/>
        <v>277.8613353661631</v>
      </c>
      <c r="P190" s="7">
        <f t="shared" si="8"/>
        <v>83.20799656758507</v>
      </c>
    </row>
    <row r="191" spans="1:16" ht="12.75">
      <c r="A191" s="6">
        <v>188</v>
      </c>
      <c r="B191" s="6">
        <v>138</v>
      </c>
      <c r="C191" s="6">
        <v>126</v>
      </c>
      <c r="D191" s="6">
        <v>128</v>
      </c>
      <c r="E191" s="6">
        <v>144</v>
      </c>
      <c r="F191" s="6">
        <v>279</v>
      </c>
      <c r="G191" s="6">
        <v>289</v>
      </c>
      <c r="H191" s="6">
        <v>295</v>
      </c>
      <c r="I191" s="6">
        <v>290</v>
      </c>
      <c r="J191" s="6">
        <v>83</v>
      </c>
      <c r="K191" s="6">
        <v>85</v>
      </c>
      <c r="L191" s="6">
        <v>77</v>
      </c>
      <c r="M191" s="6">
        <v>66</v>
      </c>
      <c r="N191" s="7">
        <f t="shared" si="6"/>
        <v>138.93066803253222</v>
      </c>
      <c r="O191" s="7">
        <f t="shared" si="7"/>
        <v>277.86133537871086</v>
      </c>
      <c r="P191" s="7">
        <f t="shared" si="8"/>
        <v>83.20799658875622</v>
      </c>
    </row>
    <row r="192" spans="1:16" ht="12.75">
      <c r="A192" s="6">
        <v>189</v>
      </c>
      <c r="B192" s="6">
        <v>143</v>
      </c>
      <c r="C192" s="6">
        <v>134</v>
      </c>
      <c r="D192" s="6">
        <v>133</v>
      </c>
      <c r="E192" s="6">
        <v>149</v>
      </c>
      <c r="F192" s="6">
        <v>272</v>
      </c>
      <c r="G192" s="6">
        <v>273</v>
      </c>
      <c r="H192" s="6">
        <v>284</v>
      </c>
      <c r="I192" s="6">
        <v>281</v>
      </c>
      <c r="J192" s="6">
        <v>85</v>
      </c>
      <c r="K192" s="6">
        <v>93</v>
      </c>
      <c r="L192" s="6">
        <v>83</v>
      </c>
      <c r="M192" s="6">
        <v>70</v>
      </c>
      <c r="N192" s="7">
        <f t="shared" si="6"/>
        <v>138.93066800233265</v>
      </c>
      <c r="O192" s="7">
        <f t="shared" si="7"/>
        <v>277.861335389949</v>
      </c>
      <c r="P192" s="7">
        <f t="shared" si="8"/>
        <v>83.20799660771766</v>
      </c>
    </row>
    <row r="193" spans="1:16" ht="12.75">
      <c r="A193" s="6">
        <v>190</v>
      </c>
      <c r="B193" s="6">
        <v>145</v>
      </c>
      <c r="C193" s="6">
        <v>135</v>
      </c>
      <c r="D193" s="6">
        <v>133</v>
      </c>
      <c r="E193" s="6">
        <v>151</v>
      </c>
      <c r="F193" s="6">
        <v>269</v>
      </c>
      <c r="G193" s="6">
        <v>277</v>
      </c>
      <c r="H193" s="6">
        <v>284</v>
      </c>
      <c r="I193" s="6">
        <v>269</v>
      </c>
      <c r="J193" s="6">
        <v>86</v>
      </c>
      <c r="K193" s="6">
        <v>88</v>
      </c>
      <c r="L193" s="6">
        <v>83</v>
      </c>
      <c r="M193" s="6">
        <v>80</v>
      </c>
      <c r="N193" s="7">
        <f t="shared" si="6"/>
        <v>138.93066797528513</v>
      </c>
      <c r="O193" s="7">
        <f t="shared" si="7"/>
        <v>277.8613354000142</v>
      </c>
      <c r="P193" s="7">
        <f t="shared" si="8"/>
        <v>83.20799662470003</v>
      </c>
    </row>
    <row r="194" spans="1:16" ht="12.75">
      <c r="A194" s="6">
        <v>191</v>
      </c>
      <c r="B194" s="6">
        <v>139</v>
      </c>
      <c r="C194" s="6">
        <v>136</v>
      </c>
      <c r="D194" s="6">
        <v>135</v>
      </c>
      <c r="E194" s="6">
        <v>156</v>
      </c>
      <c r="F194" s="6">
        <v>270</v>
      </c>
      <c r="G194" s="6">
        <v>280</v>
      </c>
      <c r="H194" s="6">
        <v>292</v>
      </c>
      <c r="I194" s="6">
        <v>269</v>
      </c>
      <c r="J194" s="6">
        <v>91</v>
      </c>
      <c r="K194" s="6">
        <v>84</v>
      </c>
      <c r="L194" s="6">
        <v>73</v>
      </c>
      <c r="M194" s="6">
        <v>75</v>
      </c>
      <c r="N194" s="7">
        <f t="shared" si="6"/>
        <v>138.93066795106066</v>
      </c>
      <c r="O194" s="7">
        <f t="shared" si="7"/>
        <v>277.8613354090288</v>
      </c>
      <c r="P194" s="7">
        <f t="shared" si="8"/>
        <v>83.20799663990988</v>
      </c>
    </row>
    <row r="195" spans="1:16" ht="12.75">
      <c r="A195" s="6">
        <v>192</v>
      </c>
      <c r="B195" s="6">
        <v>143</v>
      </c>
      <c r="C195" s="6">
        <v>135</v>
      </c>
      <c r="D195" s="6">
        <v>132</v>
      </c>
      <c r="E195" s="6">
        <v>154</v>
      </c>
      <c r="F195" s="6">
        <v>270</v>
      </c>
      <c r="G195" s="6">
        <v>280</v>
      </c>
      <c r="H195" s="6">
        <v>294</v>
      </c>
      <c r="I195" s="6">
        <v>273</v>
      </c>
      <c r="J195" s="6">
        <v>87</v>
      </c>
      <c r="K195" s="6">
        <v>85</v>
      </c>
      <c r="L195" s="6">
        <v>74</v>
      </c>
      <c r="M195" s="6">
        <v>73</v>
      </c>
      <c r="N195" s="7">
        <f t="shared" si="6"/>
        <v>138.93066792936457</v>
      </c>
      <c r="O195" s="7">
        <f t="shared" si="7"/>
        <v>277.8613354171026</v>
      </c>
      <c r="P195" s="7">
        <f t="shared" si="8"/>
        <v>83.20799665353223</v>
      </c>
    </row>
    <row r="196" spans="1:16" ht="12.75">
      <c r="A196" s="6">
        <v>193</v>
      </c>
      <c r="B196" s="6">
        <v>140</v>
      </c>
      <c r="C196" s="6">
        <v>127</v>
      </c>
      <c r="D196" s="6">
        <v>129</v>
      </c>
      <c r="E196" s="6">
        <v>146</v>
      </c>
      <c r="F196" s="6">
        <v>273</v>
      </c>
      <c r="G196" s="6">
        <v>292</v>
      </c>
      <c r="H196" s="6">
        <v>292</v>
      </c>
      <c r="I196" s="6">
        <v>286</v>
      </c>
      <c r="J196" s="6">
        <v>87</v>
      </c>
      <c r="K196" s="6">
        <v>81</v>
      </c>
      <c r="L196" s="6">
        <v>79</v>
      </c>
      <c r="M196" s="6">
        <v>68</v>
      </c>
      <c r="N196" s="7">
        <f t="shared" si="6"/>
        <v>138.930667909933</v>
      </c>
      <c r="O196" s="7">
        <f t="shared" si="7"/>
        <v>277.8613354243337</v>
      </c>
      <c r="P196" s="7">
        <f t="shared" si="8"/>
        <v>83.20799666573276</v>
      </c>
    </row>
    <row r="197" spans="1:16" ht="12.75">
      <c r="A197" s="6">
        <v>194</v>
      </c>
      <c r="B197" s="6">
        <v>143</v>
      </c>
      <c r="C197" s="6">
        <v>126</v>
      </c>
      <c r="D197" s="6">
        <v>131</v>
      </c>
      <c r="E197" s="6">
        <v>140</v>
      </c>
      <c r="F197" s="6">
        <v>271</v>
      </c>
      <c r="G197" s="6">
        <v>288</v>
      </c>
      <c r="H197" s="6">
        <v>289</v>
      </c>
      <c r="I197" s="6">
        <v>281</v>
      </c>
      <c r="J197" s="6">
        <v>86</v>
      </c>
      <c r="K197" s="6">
        <v>86</v>
      </c>
      <c r="L197" s="6">
        <v>80</v>
      </c>
      <c r="M197" s="6">
        <v>79</v>
      </c>
      <c r="N197" s="7">
        <f aca="true" t="shared" si="9" ref="N197:N204">N196-AtoB*N196+BtoA*O196</f>
        <v>138.93066789252958</v>
      </c>
      <c r="O197" s="7">
        <f aca="true" t="shared" si="10" ref="O197:O202">O196+AtoB*N196-BtoA*O196-BtoC*O196+CtoB*P196</f>
        <v>277.86133543080996</v>
      </c>
      <c r="P197" s="7">
        <f aca="true" t="shared" si="11" ref="P197:P202">P196+BtoC*O196-CtoB*P196</f>
        <v>83.20799667665989</v>
      </c>
    </row>
    <row r="198" spans="1:16" ht="12.75">
      <c r="A198" s="6">
        <v>195</v>
      </c>
      <c r="B198" s="6">
        <v>143</v>
      </c>
      <c r="C198" s="6">
        <v>126</v>
      </c>
      <c r="D198" s="6">
        <v>133</v>
      </c>
      <c r="E198" s="6">
        <v>152</v>
      </c>
      <c r="F198" s="6">
        <v>267</v>
      </c>
      <c r="G198" s="6">
        <v>288</v>
      </c>
      <c r="H198" s="6">
        <v>279</v>
      </c>
      <c r="I198" s="6">
        <v>265</v>
      </c>
      <c r="J198" s="6">
        <v>90</v>
      </c>
      <c r="K198" s="6">
        <v>86</v>
      </c>
      <c r="L198" s="6">
        <v>88</v>
      </c>
      <c r="M198" s="6">
        <v>83</v>
      </c>
      <c r="N198" s="7">
        <f t="shared" si="9"/>
        <v>138.9306678769426</v>
      </c>
      <c r="O198" s="7">
        <f t="shared" si="10"/>
        <v>277.8613354366103</v>
      </c>
      <c r="P198" s="7">
        <f t="shared" si="11"/>
        <v>83.20799668644649</v>
      </c>
    </row>
    <row r="199" spans="1:16" ht="12.75">
      <c r="A199" s="6">
        <v>196</v>
      </c>
      <c r="B199" s="6">
        <v>147</v>
      </c>
      <c r="C199" s="6">
        <v>120</v>
      </c>
      <c r="D199" s="6">
        <v>134</v>
      </c>
      <c r="E199" s="6">
        <v>143</v>
      </c>
      <c r="F199" s="6">
        <v>259</v>
      </c>
      <c r="G199" s="6">
        <v>297</v>
      </c>
      <c r="H199" s="6">
        <v>279</v>
      </c>
      <c r="I199" s="6">
        <v>274</v>
      </c>
      <c r="J199" s="6">
        <v>94</v>
      </c>
      <c r="K199" s="6">
        <v>83</v>
      </c>
      <c r="L199" s="6">
        <v>87</v>
      </c>
      <c r="M199" s="6">
        <v>83</v>
      </c>
      <c r="N199" s="7">
        <f t="shared" si="9"/>
        <v>138.93066786298252</v>
      </c>
      <c r="O199" s="7">
        <f t="shared" si="10"/>
        <v>277.8613354418053</v>
      </c>
      <c r="P199" s="7">
        <f t="shared" si="11"/>
        <v>83.20799669521165</v>
      </c>
    </row>
    <row r="200" spans="1:16" ht="12.75">
      <c r="A200" s="6">
        <v>197</v>
      </c>
      <c r="B200" s="6">
        <v>146</v>
      </c>
      <c r="C200" s="6">
        <v>126</v>
      </c>
      <c r="D200" s="6">
        <v>132</v>
      </c>
      <c r="E200" s="6">
        <v>139</v>
      </c>
      <c r="F200" s="6">
        <v>254</v>
      </c>
      <c r="G200" s="6">
        <v>295</v>
      </c>
      <c r="H200" s="6">
        <v>277</v>
      </c>
      <c r="I200" s="6">
        <v>280</v>
      </c>
      <c r="J200" s="6">
        <v>100</v>
      </c>
      <c r="K200" s="6">
        <v>79</v>
      </c>
      <c r="L200" s="6">
        <v>91</v>
      </c>
      <c r="M200" s="6">
        <v>81</v>
      </c>
      <c r="N200" s="7">
        <f t="shared" si="9"/>
        <v>138.9306678504795</v>
      </c>
      <c r="O200" s="7">
        <f t="shared" si="10"/>
        <v>277.86133544645804</v>
      </c>
      <c r="P200" s="7">
        <f t="shared" si="11"/>
        <v>83.20799670306194</v>
      </c>
    </row>
    <row r="201" spans="1:16" ht="12.75">
      <c r="A201" s="6">
        <v>198</v>
      </c>
      <c r="B201" s="6">
        <v>146</v>
      </c>
      <c r="C201" s="6">
        <v>130</v>
      </c>
      <c r="D201" s="6">
        <v>135</v>
      </c>
      <c r="E201" s="6">
        <v>138</v>
      </c>
      <c r="F201" s="6">
        <v>261</v>
      </c>
      <c r="G201" s="6">
        <v>286</v>
      </c>
      <c r="H201" s="6">
        <v>277</v>
      </c>
      <c r="I201" s="6">
        <v>280</v>
      </c>
      <c r="J201" s="6">
        <v>93</v>
      </c>
      <c r="K201" s="6">
        <v>84</v>
      </c>
      <c r="L201" s="6">
        <v>88</v>
      </c>
      <c r="M201" s="6">
        <v>82</v>
      </c>
      <c r="N201" s="7">
        <f t="shared" si="9"/>
        <v>138.93066783928145</v>
      </c>
      <c r="O201" s="7">
        <f t="shared" si="10"/>
        <v>277.8613354506251</v>
      </c>
      <c r="P201" s="7">
        <f t="shared" si="11"/>
        <v>83.20799671009287</v>
      </c>
    </row>
    <row r="202" spans="1:16" ht="12.75">
      <c r="A202" s="6">
        <v>199</v>
      </c>
      <c r="B202" s="6">
        <v>146</v>
      </c>
      <c r="C202" s="6">
        <v>127</v>
      </c>
      <c r="D202" s="6">
        <v>134</v>
      </c>
      <c r="E202" s="6">
        <v>134</v>
      </c>
      <c r="F202" s="6">
        <v>265</v>
      </c>
      <c r="G202" s="6">
        <v>289</v>
      </c>
      <c r="H202" s="6">
        <v>272</v>
      </c>
      <c r="I202" s="6">
        <v>278</v>
      </c>
      <c r="J202" s="6">
        <v>89</v>
      </c>
      <c r="K202" s="6">
        <v>84</v>
      </c>
      <c r="L202" s="6">
        <v>94</v>
      </c>
      <c r="M202" s="6">
        <v>88</v>
      </c>
      <c r="N202" s="7">
        <f t="shared" si="9"/>
        <v>138.9306678292522</v>
      </c>
      <c r="O202" s="7">
        <f t="shared" si="10"/>
        <v>277.8613354543573</v>
      </c>
      <c r="P202" s="7">
        <f t="shared" si="11"/>
        <v>83.20799671638997</v>
      </c>
    </row>
    <row r="203" ht="12.75">
      <c r="N203" s="7">
        <f t="shared" si="9"/>
        <v>138.93066782026972</v>
      </c>
    </row>
    <row r="204" ht="12.75">
      <c r="N204" s="7">
        <f t="shared" si="9"/>
        <v>126.70476905208598</v>
      </c>
    </row>
  </sheetData>
  <mergeCells count="4">
    <mergeCell ref="B1:E1"/>
    <mergeCell ref="F1:I1"/>
    <mergeCell ref="J1:M1"/>
    <mergeCell ref="N1:P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3"/>
  <sheetViews>
    <sheetView workbookViewId="0" topLeftCell="N1">
      <selection activeCell="V48" sqref="V48"/>
    </sheetView>
  </sheetViews>
  <sheetFormatPr defaultColWidth="11.00390625" defaultRowHeight="12.75"/>
  <cols>
    <col min="1" max="15" width="10.75390625" style="6" customWidth="1"/>
  </cols>
  <sheetData>
    <row r="1" spans="1:16" ht="13.5" thickBot="1">
      <c r="A1" s="1"/>
      <c r="B1" s="19" t="s">
        <v>0</v>
      </c>
      <c r="C1" s="20"/>
      <c r="D1" s="20"/>
      <c r="E1" s="21"/>
      <c r="F1" s="19" t="s">
        <v>1</v>
      </c>
      <c r="G1" s="20"/>
      <c r="H1" s="20"/>
      <c r="I1" s="20"/>
      <c r="J1" s="19" t="s">
        <v>15</v>
      </c>
      <c r="K1" s="20"/>
      <c r="L1" s="20"/>
      <c r="M1" s="20"/>
      <c r="N1" s="22" t="s">
        <v>2</v>
      </c>
      <c r="O1" s="24"/>
      <c r="P1" s="25"/>
    </row>
    <row r="2" spans="1:25" ht="15.75" thickBo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3" t="s">
        <v>16</v>
      </c>
      <c r="K2" s="3" t="s">
        <v>17</v>
      </c>
      <c r="L2" s="3" t="s">
        <v>18</v>
      </c>
      <c r="M2" s="4" t="s">
        <v>19</v>
      </c>
      <c r="N2" s="5" t="s">
        <v>12</v>
      </c>
      <c r="O2" s="5" t="s">
        <v>13</v>
      </c>
      <c r="P2" s="5" t="s">
        <v>20</v>
      </c>
      <c r="R2" s="8" t="s">
        <v>14</v>
      </c>
      <c r="S2">
        <f>0.01*T2</f>
        <v>0.07</v>
      </c>
      <c r="T2" s="12">
        <v>7</v>
      </c>
      <c r="W2" s="14"/>
      <c r="X2" s="15" t="s">
        <v>29</v>
      </c>
      <c r="Y2" s="16">
        <f>AVERAGE($B$63:$E$202)</f>
        <v>112.23571428571428</v>
      </c>
    </row>
    <row r="3" spans="1:25" ht="14.25">
      <c r="A3" s="6">
        <v>0</v>
      </c>
      <c r="B3" s="6">
        <v>500</v>
      </c>
      <c r="C3" s="6">
        <v>500</v>
      </c>
      <c r="D3" s="6">
        <v>500</v>
      </c>
      <c r="E3" s="6">
        <v>500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500</v>
      </c>
      <c r="O3" s="6">
        <v>0</v>
      </c>
      <c r="P3" s="6">
        <v>0</v>
      </c>
      <c r="X3" s="15" t="s">
        <v>30</v>
      </c>
      <c r="Y3" s="16">
        <f>AVERAGE($F$63:$I$202)</f>
        <v>130.33928571428572</v>
      </c>
    </row>
    <row r="4" spans="1:25" ht="14.25">
      <c r="A4" s="6">
        <v>1</v>
      </c>
      <c r="B4" s="6">
        <v>466</v>
      </c>
      <c r="C4" s="6">
        <v>462</v>
      </c>
      <c r="D4" s="6">
        <v>458</v>
      </c>
      <c r="E4" s="6">
        <v>472</v>
      </c>
      <c r="F4" s="6">
        <v>34</v>
      </c>
      <c r="G4" s="6">
        <v>38</v>
      </c>
      <c r="H4" s="6">
        <v>42</v>
      </c>
      <c r="I4" s="6">
        <v>28</v>
      </c>
      <c r="J4" s="6">
        <v>0</v>
      </c>
      <c r="K4" s="6">
        <v>0</v>
      </c>
      <c r="L4" s="6">
        <v>0</v>
      </c>
      <c r="M4" s="6">
        <v>0</v>
      </c>
      <c r="N4" s="7">
        <f aca="true" t="shared" si="0" ref="N4:N67">N3-AtoB*N3+BtoA*O3</f>
        <v>465</v>
      </c>
      <c r="O4" s="7">
        <f aca="true" t="shared" si="1" ref="O4:O35">O3+AtoB*N3-BtoA*O3-BtoC*O3+CtoB*P3</f>
        <v>35</v>
      </c>
      <c r="P4" s="7">
        <f aca="true" t="shared" si="2" ref="P4:P35">P3+BtoC*O3-CtoB*P3</f>
        <v>0</v>
      </c>
      <c r="X4" s="15" t="s">
        <v>31</v>
      </c>
      <c r="Y4" s="16">
        <f>AVERAGE($J$63:$M$202)</f>
        <v>257.425</v>
      </c>
    </row>
    <row r="5" spans="1:16" ht="12.75">
      <c r="A5" s="6">
        <v>2</v>
      </c>
      <c r="B5" s="6">
        <v>425</v>
      </c>
      <c r="C5" s="6">
        <v>437</v>
      </c>
      <c r="D5" s="6">
        <v>431</v>
      </c>
      <c r="E5" s="6">
        <v>429</v>
      </c>
      <c r="F5" s="6">
        <v>73</v>
      </c>
      <c r="G5" s="6">
        <v>62</v>
      </c>
      <c r="H5" s="6">
        <v>68</v>
      </c>
      <c r="I5" s="6">
        <v>70</v>
      </c>
      <c r="J5" s="6">
        <v>2</v>
      </c>
      <c r="K5" s="6">
        <v>1</v>
      </c>
      <c r="L5" s="6">
        <v>1</v>
      </c>
      <c r="M5" s="6">
        <v>1</v>
      </c>
      <c r="N5" s="7">
        <f t="shared" si="0"/>
        <v>434.5597054391012</v>
      </c>
      <c r="O5" s="7">
        <f t="shared" si="1"/>
        <v>63.690294560898764</v>
      </c>
      <c r="P5" s="7">
        <f t="shared" si="2"/>
        <v>1.75</v>
      </c>
    </row>
    <row r="6" spans="1:20" ht="12.75">
      <c r="A6" s="6">
        <v>3</v>
      </c>
      <c r="B6" s="6">
        <v>399</v>
      </c>
      <c r="C6" s="6">
        <v>395</v>
      </c>
      <c r="D6" s="6">
        <v>388</v>
      </c>
      <c r="E6" s="6">
        <v>407</v>
      </c>
      <c r="F6" s="6">
        <v>94</v>
      </c>
      <c r="G6" s="6">
        <v>100</v>
      </c>
      <c r="H6" s="6">
        <v>110</v>
      </c>
      <c r="I6" s="6">
        <v>86</v>
      </c>
      <c r="J6" s="6">
        <v>7</v>
      </c>
      <c r="K6" s="6">
        <v>5</v>
      </c>
      <c r="L6" s="6">
        <v>2</v>
      </c>
      <c r="M6" s="6">
        <v>7</v>
      </c>
      <c r="N6" s="7">
        <f t="shared" si="0"/>
        <v>407.9796049398809</v>
      </c>
      <c r="O6" s="7">
        <f t="shared" si="1"/>
        <v>87.13018328439033</v>
      </c>
      <c r="P6" s="7">
        <f t="shared" si="2"/>
        <v>4.89021177572873</v>
      </c>
      <c r="R6" t="s">
        <v>24</v>
      </c>
      <c r="S6">
        <f>fraction*Y2/Y3</f>
        <v>0.06027729826003562</v>
      </c>
      <c r="T6" t="s">
        <v>32</v>
      </c>
    </row>
    <row r="7" spans="1:16" ht="12.75">
      <c r="A7" s="6">
        <v>4</v>
      </c>
      <c r="B7" s="6">
        <v>371</v>
      </c>
      <c r="C7" s="6">
        <v>373</v>
      </c>
      <c r="D7" s="6">
        <v>365</v>
      </c>
      <c r="E7" s="6">
        <v>391</v>
      </c>
      <c r="F7" s="6">
        <v>117</v>
      </c>
      <c r="G7" s="6">
        <v>116</v>
      </c>
      <c r="H7" s="6">
        <v>129</v>
      </c>
      <c r="I7" s="6">
        <v>98</v>
      </c>
      <c r="J7" s="6">
        <v>12</v>
      </c>
      <c r="K7" s="6">
        <v>11</v>
      </c>
      <c r="L7" s="6">
        <v>6</v>
      </c>
      <c r="M7" s="6">
        <v>11</v>
      </c>
      <c r="N7" s="7">
        <f t="shared" si="0"/>
        <v>384.673004639374</v>
      </c>
      <c r="O7" s="7">
        <f t="shared" si="1"/>
        <v>106.20407488874415</v>
      </c>
      <c r="P7" s="7">
        <f t="shared" si="2"/>
        <v>9.122920471881805</v>
      </c>
    </row>
    <row r="8" spans="1:16" ht="12.75">
      <c r="A8" s="6">
        <v>5</v>
      </c>
      <c r="B8" s="6">
        <v>357</v>
      </c>
      <c r="C8" s="6">
        <v>346</v>
      </c>
      <c r="D8" s="6">
        <v>340</v>
      </c>
      <c r="E8" s="6">
        <v>367</v>
      </c>
      <c r="F8" s="6">
        <v>124</v>
      </c>
      <c r="G8" s="6">
        <v>137</v>
      </c>
      <c r="H8" s="6">
        <v>144</v>
      </c>
      <c r="I8" s="6">
        <v>119</v>
      </c>
      <c r="J8" s="6">
        <v>19</v>
      </c>
      <c r="K8" s="6">
        <v>17</v>
      </c>
      <c r="L8" s="6">
        <v>16</v>
      </c>
      <c r="M8" s="6">
        <v>14</v>
      </c>
      <c r="N8" s="7">
        <f t="shared" si="0"/>
        <v>364.1475890131178</v>
      </c>
      <c r="O8" s="7">
        <f t="shared" si="1"/>
        <v>121.65024237664903</v>
      </c>
      <c r="P8" s="7">
        <f t="shared" si="2"/>
        <v>14.202168610233102</v>
      </c>
    </row>
    <row r="9" spans="1:20" ht="12.75">
      <c r="A9" s="6">
        <v>6</v>
      </c>
      <c r="B9" s="6">
        <v>335</v>
      </c>
      <c r="C9" s="6">
        <v>330</v>
      </c>
      <c r="D9" s="6">
        <v>319</v>
      </c>
      <c r="E9" s="6">
        <v>352</v>
      </c>
      <c r="F9" s="6">
        <v>142</v>
      </c>
      <c r="G9" s="6">
        <v>144</v>
      </c>
      <c r="H9" s="6">
        <v>159</v>
      </c>
      <c r="I9" s="6">
        <v>128</v>
      </c>
      <c r="J9" s="6">
        <v>23</v>
      </c>
      <c r="K9" s="6">
        <v>26</v>
      </c>
      <c r="L9" s="6">
        <v>22</v>
      </c>
      <c r="M9" s="6">
        <v>20</v>
      </c>
      <c r="N9" s="7">
        <f t="shared" si="0"/>
        <v>345.9900057253425</v>
      </c>
      <c r="O9" s="7">
        <f t="shared" si="1"/>
        <v>134.0848552591496</v>
      </c>
      <c r="P9" s="7">
        <f t="shared" si="2"/>
        <v>19.925139015507888</v>
      </c>
      <c r="R9" t="s">
        <v>25</v>
      </c>
      <c r="S9" s="17">
        <f>0.04+0.001*T9</f>
        <v>0.05</v>
      </c>
      <c r="T9" s="12">
        <v>10</v>
      </c>
    </row>
    <row r="10" spans="1:19" ht="12.75">
      <c r="A10" s="6">
        <v>7</v>
      </c>
      <c r="B10" s="6">
        <v>316</v>
      </c>
      <c r="C10" s="6">
        <v>307</v>
      </c>
      <c r="D10" s="6">
        <v>292</v>
      </c>
      <c r="E10" s="6">
        <v>330</v>
      </c>
      <c r="F10" s="6">
        <v>155</v>
      </c>
      <c r="G10" s="6">
        <v>161</v>
      </c>
      <c r="H10" s="6">
        <v>182</v>
      </c>
      <c r="I10" s="6">
        <v>146</v>
      </c>
      <c r="J10" s="6">
        <v>29</v>
      </c>
      <c r="K10" s="6">
        <v>32</v>
      </c>
      <c r="L10" s="6">
        <v>26</v>
      </c>
      <c r="M10" s="6">
        <v>24</v>
      </c>
      <c r="N10" s="7">
        <f t="shared" si="0"/>
        <v>329.85297813717796</v>
      </c>
      <c r="O10" s="7">
        <f t="shared" si="1"/>
        <v>144.02206436075545</v>
      </c>
      <c r="P10" s="7">
        <f t="shared" si="2"/>
        <v>26.124957502066586</v>
      </c>
      <c r="S10" s="17"/>
    </row>
    <row r="11" spans="1:19" ht="12.75">
      <c r="A11" s="6">
        <v>8</v>
      </c>
      <c r="B11" s="6">
        <v>297</v>
      </c>
      <c r="C11" s="6">
        <v>299</v>
      </c>
      <c r="D11" s="6">
        <v>286</v>
      </c>
      <c r="E11" s="6">
        <v>307</v>
      </c>
      <c r="F11" s="6">
        <v>169</v>
      </c>
      <c r="G11" s="6">
        <v>156</v>
      </c>
      <c r="H11" s="6">
        <v>184</v>
      </c>
      <c r="I11" s="6">
        <v>164</v>
      </c>
      <c r="J11" s="6">
        <v>34</v>
      </c>
      <c r="K11" s="6">
        <v>45</v>
      </c>
      <c r="L11" s="6">
        <v>30</v>
      </c>
      <c r="M11" s="6">
        <v>29</v>
      </c>
      <c r="N11" s="7">
        <f t="shared" si="0"/>
        <v>315.44453059707484</v>
      </c>
      <c r="O11" s="7">
        <f t="shared" si="1"/>
        <v>151.89078739509344</v>
      </c>
      <c r="P11" s="7">
        <f t="shared" si="2"/>
        <v>32.66468200783177</v>
      </c>
      <c r="S11" s="18"/>
    </row>
    <row r="12" spans="1:19" ht="12.75">
      <c r="A12" s="6">
        <v>9</v>
      </c>
      <c r="B12" s="6">
        <v>284</v>
      </c>
      <c r="C12" s="6">
        <v>288</v>
      </c>
      <c r="D12" s="6">
        <v>273</v>
      </c>
      <c r="E12" s="6">
        <v>294</v>
      </c>
      <c r="F12" s="6">
        <v>172</v>
      </c>
      <c r="G12" s="6">
        <v>165</v>
      </c>
      <c r="H12" s="6">
        <v>187</v>
      </c>
      <c r="I12" s="6">
        <v>169</v>
      </c>
      <c r="J12" s="6">
        <v>44</v>
      </c>
      <c r="K12" s="6">
        <v>47</v>
      </c>
      <c r="L12" s="6">
        <v>40</v>
      </c>
      <c r="M12" s="6">
        <v>37</v>
      </c>
      <c r="N12" s="7">
        <f t="shared" si="0"/>
        <v>302.51897975004533</v>
      </c>
      <c r="O12" s="7">
        <f t="shared" si="1"/>
        <v>158.0487370720352</v>
      </c>
      <c r="P12" s="7">
        <f t="shared" si="2"/>
        <v>39.43228317791954</v>
      </c>
      <c r="S12" s="17"/>
    </row>
    <row r="13" spans="1:20" ht="12.75">
      <c r="A13" s="6">
        <v>10</v>
      </c>
      <c r="B13" s="6">
        <v>275</v>
      </c>
      <c r="C13" s="6">
        <v>283</v>
      </c>
      <c r="D13" s="6">
        <v>267</v>
      </c>
      <c r="E13" s="6">
        <v>284</v>
      </c>
      <c r="F13" s="6">
        <v>179</v>
      </c>
      <c r="G13" s="6">
        <v>165</v>
      </c>
      <c r="H13" s="6">
        <v>185</v>
      </c>
      <c r="I13" s="6">
        <v>167</v>
      </c>
      <c r="J13" s="6">
        <v>46</v>
      </c>
      <c r="K13" s="6">
        <v>52</v>
      </c>
      <c r="L13" s="6">
        <v>48</v>
      </c>
      <c r="M13" s="6">
        <v>49</v>
      </c>
      <c r="N13" s="7">
        <f t="shared" si="0"/>
        <v>290.86940203165517</v>
      </c>
      <c r="O13" s="7">
        <f t="shared" si="1"/>
        <v>162.79414454330967</v>
      </c>
      <c r="P13" s="7">
        <f t="shared" si="2"/>
        <v>46.33645342503524</v>
      </c>
      <c r="R13" t="s">
        <v>26</v>
      </c>
      <c r="S13" s="17">
        <f>S9*(Y3/Y4)</f>
        <v>0.025315972752119206</v>
      </c>
      <c r="T13" t="s">
        <v>28</v>
      </c>
    </row>
    <row r="14" spans="1:16" ht="12.75">
      <c r="A14" s="6">
        <v>11</v>
      </c>
      <c r="B14" s="6">
        <v>275</v>
      </c>
      <c r="C14" s="6">
        <v>272</v>
      </c>
      <c r="D14" s="6">
        <v>251</v>
      </c>
      <c r="E14" s="6">
        <v>271</v>
      </c>
      <c r="F14" s="6">
        <v>168</v>
      </c>
      <c r="G14" s="6">
        <v>166</v>
      </c>
      <c r="H14" s="6">
        <v>189</v>
      </c>
      <c r="I14" s="6">
        <v>176</v>
      </c>
      <c r="J14" s="6">
        <v>57</v>
      </c>
      <c r="K14" s="6">
        <v>62</v>
      </c>
      <c r="L14" s="6">
        <v>60</v>
      </c>
      <c r="M14" s="6">
        <v>53</v>
      </c>
      <c r="N14" s="7">
        <f t="shared" si="0"/>
        <v>280.3213350950637</v>
      </c>
      <c r="O14" s="7">
        <f t="shared" si="1"/>
        <v>166.3755566450737</v>
      </c>
      <c r="P14" s="7">
        <f t="shared" si="2"/>
        <v>53.30310825986268</v>
      </c>
    </row>
    <row r="15" spans="1:16" ht="12.75">
      <c r="A15" s="6">
        <v>12</v>
      </c>
      <c r="B15" s="6">
        <v>268</v>
      </c>
      <c r="C15" s="6">
        <v>263</v>
      </c>
      <c r="D15" s="6">
        <v>247</v>
      </c>
      <c r="E15" s="6">
        <v>267</v>
      </c>
      <c r="F15" s="6">
        <v>170</v>
      </c>
      <c r="G15" s="6">
        <v>172</v>
      </c>
      <c r="H15" s="6">
        <v>187</v>
      </c>
      <c r="I15" s="6">
        <v>174</v>
      </c>
      <c r="J15" s="6">
        <v>62</v>
      </c>
      <c r="K15" s="6">
        <v>65</v>
      </c>
      <c r="L15" s="6">
        <v>66</v>
      </c>
      <c r="M15" s="6">
        <v>59</v>
      </c>
      <c r="N15" s="7">
        <f t="shared" si="0"/>
        <v>270.7275106894838</v>
      </c>
      <c r="O15" s="7">
        <f t="shared" si="1"/>
        <v>169.00002325470984</v>
      </c>
      <c r="P15" s="7">
        <f t="shared" si="2"/>
        <v>60.272466055806426</v>
      </c>
    </row>
    <row r="16" spans="1:16" ht="12.75">
      <c r="A16" s="6">
        <v>13</v>
      </c>
      <c r="B16" s="6">
        <v>272</v>
      </c>
      <c r="C16" s="6">
        <v>258</v>
      </c>
      <c r="D16" s="6">
        <v>234</v>
      </c>
      <c r="E16" s="6">
        <v>261</v>
      </c>
      <c r="F16" s="6">
        <v>158</v>
      </c>
      <c r="G16" s="6">
        <v>173</v>
      </c>
      <c r="H16" s="6">
        <v>189</v>
      </c>
      <c r="I16" s="6">
        <v>174</v>
      </c>
      <c r="J16" s="6">
        <v>70</v>
      </c>
      <c r="K16" s="6">
        <v>69</v>
      </c>
      <c r="L16" s="6">
        <v>77</v>
      </c>
      <c r="M16" s="6">
        <v>65</v>
      </c>
      <c r="N16" s="7">
        <f t="shared" si="0"/>
        <v>261.963449748897</v>
      </c>
      <c r="O16" s="7">
        <f t="shared" si="1"/>
        <v>170.83993914093293</v>
      </c>
      <c r="P16" s="7">
        <f t="shared" si="2"/>
        <v>67.1966111101701</v>
      </c>
    </row>
    <row r="17" spans="1:16" ht="12.75">
      <c r="A17" s="6">
        <v>14</v>
      </c>
      <c r="B17" s="6">
        <v>254</v>
      </c>
      <c r="C17" s="6">
        <v>242</v>
      </c>
      <c r="D17" s="6">
        <v>221</v>
      </c>
      <c r="E17" s="6">
        <v>254</v>
      </c>
      <c r="F17" s="6">
        <v>168</v>
      </c>
      <c r="G17" s="6">
        <v>175</v>
      </c>
      <c r="H17" s="6">
        <v>199</v>
      </c>
      <c r="I17" s="6">
        <v>177</v>
      </c>
      <c r="J17" s="6">
        <v>78</v>
      </c>
      <c r="K17" s="6">
        <v>83</v>
      </c>
      <c r="L17" s="6">
        <v>80</v>
      </c>
      <c r="M17" s="6">
        <v>69</v>
      </c>
      <c r="N17" s="7">
        <f t="shared" si="0"/>
        <v>253.92377823279855</v>
      </c>
      <c r="O17" s="7">
        <f t="shared" si="1"/>
        <v>172.03876127588455</v>
      </c>
      <c r="P17" s="7">
        <f t="shared" si="2"/>
        <v>74.03746049131693</v>
      </c>
    </row>
    <row r="18" spans="1:16" ht="12.75">
      <c r="A18" s="6">
        <v>15</v>
      </c>
      <c r="B18" s="6">
        <v>250</v>
      </c>
      <c r="C18" s="6">
        <v>239</v>
      </c>
      <c r="D18" s="6">
        <v>218</v>
      </c>
      <c r="E18" s="6">
        <v>244</v>
      </c>
      <c r="F18" s="6">
        <v>160</v>
      </c>
      <c r="G18" s="6">
        <v>171</v>
      </c>
      <c r="H18" s="6">
        <v>193</v>
      </c>
      <c r="I18" s="6">
        <v>187</v>
      </c>
      <c r="J18" s="6">
        <v>90</v>
      </c>
      <c r="K18" s="6">
        <v>90</v>
      </c>
      <c r="L18" s="6">
        <v>89</v>
      </c>
      <c r="M18" s="6">
        <v>69</v>
      </c>
      <c r="N18" s="7">
        <f t="shared" si="0"/>
        <v>246.51914548221623</v>
      </c>
      <c r="O18" s="7">
        <f t="shared" si="1"/>
        <v>172.71578629510694</v>
      </c>
      <c r="P18" s="7">
        <f t="shared" si="2"/>
        <v>80.76506822267687</v>
      </c>
    </row>
    <row r="19" spans="1:16" ht="12.75">
      <c r="A19" s="6">
        <v>16</v>
      </c>
      <c r="B19" s="6">
        <v>239</v>
      </c>
      <c r="C19" s="6">
        <v>236</v>
      </c>
      <c r="D19" s="6">
        <v>210</v>
      </c>
      <c r="E19" s="6">
        <v>231</v>
      </c>
      <c r="F19" s="6">
        <v>169</v>
      </c>
      <c r="G19" s="6">
        <v>169</v>
      </c>
      <c r="H19" s="6">
        <v>191</v>
      </c>
      <c r="I19" s="6">
        <v>194</v>
      </c>
      <c r="J19" s="6">
        <v>92</v>
      </c>
      <c r="K19" s="6">
        <v>95</v>
      </c>
      <c r="L19" s="6">
        <v>99</v>
      </c>
      <c r="M19" s="6">
        <v>75</v>
      </c>
      <c r="N19" s="7">
        <f t="shared" si="0"/>
        <v>239.67364626318783</v>
      </c>
      <c r="O19" s="7">
        <f t="shared" si="1"/>
        <v>172.9701424658283</v>
      </c>
      <c r="P19" s="7">
        <f t="shared" si="2"/>
        <v>87.35621127098388</v>
      </c>
    </row>
    <row r="20" spans="1:16" ht="12.75">
      <c r="A20" s="6">
        <v>17</v>
      </c>
      <c r="B20" s="6">
        <v>226</v>
      </c>
      <c r="C20" s="6">
        <v>225</v>
      </c>
      <c r="D20" s="6">
        <v>210</v>
      </c>
      <c r="E20" s="6">
        <v>229</v>
      </c>
      <c r="F20" s="6">
        <v>176</v>
      </c>
      <c r="G20" s="6">
        <v>171</v>
      </c>
      <c r="H20" s="6">
        <v>184</v>
      </c>
      <c r="I20" s="6">
        <v>191</v>
      </c>
      <c r="J20" s="6">
        <v>98</v>
      </c>
      <c r="K20" s="6">
        <v>104</v>
      </c>
      <c r="L20" s="6">
        <v>106</v>
      </c>
      <c r="M20" s="6">
        <v>80</v>
      </c>
      <c r="N20" s="7">
        <f t="shared" si="0"/>
        <v>233.32266389225828</v>
      </c>
      <c r="O20" s="7">
        <f t="shared" si="1"/>
        <v>172.88412517773105</v>
      </c>
      <c r="P20" s="7">
        <f t="shared" si="2"/>
        <v>93.79321093001069</v>
      </c>
    </row>
    <row r="21" spans="1:16" ht="12.75">
      <c r="A21" s="6">
        <v>18</v>
      </c>
      <c r="B21" s="6">
        <v>221</v>
      </c>
      <c r="C21" s="6">
        <v>221</v>
      </c>
      <c r="D21" s="6">
        <v>211</v>
      </c>
      <c r="E21" s="6">
        <v>224</v>
      </c>
      <c r="F21" s="6">
        <v>180</v>
      </c>
      <c r="G21" s="6">
        <v>165</v>
      </c>
      <c r="H21" s="6">
        <v>173</v>
      </c>
      <c r="I21" s="6">
        <v>190</v>
      </c>
      <c r="J21" s="6">
        <v>99</v>
      </c>
      <c r="K21" s="6">
        <v>114</v>
      </c>
      <c r="L21" s="6">
        <v>116</v>
      </c>
      <c r="M21" s="6">
        <v>86</v>
      </c>
      <c r="N21" s="7">
        <f t="shared" si="0"/>
        <v>227.41106539756362</v>
      </c>
      <c r="O21" s="7">
        <f t="shared" si="1"/>
        <v>172.52598378577707</v>
      </c>
      <c r="P21" s="7">
        <f t="shared" si="2"/>
        <v>100.06295081665932</v>
      </c>
    </row>
    <row r="22" spans="1:16" ht="12.75">
      <c r="A22" s="6">
        <v>19</v>
      </c>
      <c r="B22" s="6">
        <v>222</v>
      </c>
      <c r="C22" s="6">
        <v>215</v>
      </c>
      <c r="D22" s="6">
        <v>210</v>
      </c>
      <c r="E22" s="6">
        <v>215</v>
      </c>
      <c r="F22" s="6">
        <v>169</v>
      </c>
      <c r="G22" s="6">
        <v>160</v>
      </c>
      <c r="H22" s="6">
        <v>167</v>
      </c>
      <c r="I22" s="6">
        <v>198</v>
      </c>
      <c r="J22" s="6">
        <v>109</v>
      </c>
      <c r="K22" s="6">
        <v>125</v>
      </c>
      <c r="L22" s="6">
        <v>123</v>
      </c>
      <c r="M22" s="6">
        <v>87</v>
      </c>
      <c r="N22" s="7">
        <f t="shared" si="0"/>
        <v>221.89169100199553</v>
      </c>
      <c r="O22" s="7">
        <f t="shared" si="1"/>
        <v>171.9522499284275</v>
      </c>
      <c r="P22" s="7">
        <f t="shared" si="2"/>
        <v>106.156059069577</v>
      </c>
    </row>
    <row r="23" spans="1:16" ht="12.75">
      <c r="A23" s="6">
        <v>20</v>
      </c>
      <c r="B23" s="6">
        <v>215</v>
      </c>
      <c r="C23" s="6">
        <v>219</v>
      </c>
      <c r="D23" s="6">
        <v>195</v>
      </c>
      <c r="E23" s="6">
        <v>219</v>
      </c>
      <c r="F23" s="6">
        <v>172</v>
      </c>
      <c r="G23" s="6">
        <v>149</v>
      </c>
      <c r="H23" s="6">
        <v>176</v>
      </c>
      <c r="I23" s="6">
        <v>182</v>
      </c>
      <c r="J23" s="6">
        <v>113</v>
      </c>
      <c r="K23" s="6">
        <v>132</v>
      </c>
      <c r="L23" s="6">
        <v>129</v>
      </c>
      <c r="M23" s="6">
        <v>99</v>
      </c>
      <c r="N23" s="7">
        <f t="shared" si="0"/>
        <v>216.72408968727586</v>
      </c>
      <c r="O23" s="7">
        <f t="shared" si="1"/>
        <v>171.20968264560358</v>
      </c>
      <c r="P23" s="7">
        <f t="shared" si="2"/>
        <v>112.0662276671206</v>
      </c>
    </row>
    <row r="24" spans="1:16" ht="12.75">
      <c r="A24" s="6">
        <v>21</v>
      </c>
      <c r="B24" s="6">
        <v>213</v>
      </c>
      <c r="C24" s="6">
        <v>205</v>
      </c>
      <c r="D24" s="6">
        <v>186</v>
      </c>
      <c r="E24" s="6">
        <v>205</v>
      </c>
      <c r="F24" s="6">
        <v>168</v>
      </c>
      <c r="G24" s="6">
        <v>162</v>
      </c>
      <c r="H24" s="6">
        <v>174</v>
      </c>
      <c r="I24" s="6">
        <v>187</v>
      </c>
      <c r="J24" s="6">
        <v>119</v>
      </c>
      <c r="K24" s="6">
        <v>133</v>
      </c>
      <c r="L24" s="6">
        <v>140</v>
      </c>
      <c r="M24" s="6">
        <v>108</v>
      </c>
      <c r="N24" s="7">
        <f t="shared" si="0"/>
        <v>211.87346051500163</v>
      </c>
      <c r="O24" s="7">
        <f t="shared" si="1"/>
        <v>170.33689325165122</v>
      </c>
      <c r="P24" s="7">
        <f t="shared" si="2"/>
        <v>117.78964623334717</v>
      </c>
    </row>
    <row r="25" spans="1:16" ht="12.75">
      <c r="A25" s="6">
        <v>22</v>
      </c>
      <c r="B25" s="6">
        <v>208</v>
      </c>
      <c r="C25" s="6">
        <v>185</v>
      </c>
      <c r="D25" s="6">
        <v>185</v>
      </c>
      <c r="E25" s="6">
        <v>192</v>
      </c>
      <c r="F25" s="6">
        <v>169</v>
      </c>
      <c r="G25" s="6">
        <v>172</v>
      </c>
      <c r="H25" s="6">
        <v>168</v>
      </c>
      <c r="I25" s="6">
        <v>187</v>
      </c>
      <c r="J25" s="6">
        <v>123</v>
      </c>
      <c r="K25" s="6">
        <v>143</v>
      </c>
      <c r="L25" s="6">
        <v>147</v>
      </c>
      <c r="M25" s="6">
        <v>121</v>
      </c>
      <c r="N25" s="7">
        <f t="shared" si="0"/>
        <v>207.30976599816915</v>
      </c>
      <c r="O25" s="7">
        <f t="shared" si="1"/>
        <v>169.36570258042633</v>
      </c>
      <c r="P25" s="7">
        <f t="shared" si="2"/>
        <v>123.32453142140454</v>
      </c>
    </row>
    <row r="26" spans="1:16" ht="12.75">
      <c r="A26" s="6">
        <v>23</v>
      </c>
      <c r="B26" s="6">
        <v>203</v>
      </c>
      <c r="C26" s="6">
        <v>190</v>
      </c>
      <c r="D26" s="6">
        <v>185</v>
      </c>
      <c r="E26" s="6">
        <v>196</v>
      </c>
      <c r="F26" s="6">
        <v>167</v>
      </c>
      <c r="G26" s="6">
        <v>159</v>
      </c>
      <c r="H26" s="6">
        <v>165</v>
      </c>
      <c r="I26" s="6">
        <v>176</v>
      </c>
      <c r="J26" s="6">
        <v>130</v>
      </c>
      <c r="K26" s="6">
        <v>151</v>
      </c>
      <c r="L26" s="6">
        <v>150</v>
      </c>
      <c r="M26" s="6">
        <v>128</v>
      </c>
      <c r="N26" s="7">
        <f t="shared" si="0"/>
        <v>203.00698934775818</v>
      </c>
      <c r="O26" s="7">
        <f t="shared" si="1"/>
        <v>168.32227457894814</v>
      </c>
      <c r="P26" s="7">
        <f t="shared" si="2"/>
        <v>128.6707360732937</v>
      </c>
    </row>
    <row r="27" spans="1:16" ht="12.75">
      <c r="A27" s="6">
        <v>24</v>
      </c>
      <c r="B27" s="6">
        <v>207</v>
      </c>
      <c r="C27" s="6">
        <v>180</v>
      </c>
      <c r="D27" s="6">
        <v>184</v>
      </c>
      <c r="E27" s="6">
        <v>189</v>
      </c>
      <c r="F27" s="6">
        <v>161</v>
      </c>
      <c r="G27" s="6">
        <v>162</v>
      </c>
      <c r="H27" s="6">
        <v>162</v>
      </c>
      <c r="I27" s="6">
        <v>184</v>
      </c>
      <c r="J27" s="6">
        <v>132</v>
      </c>
      <c r="K27" s="6">
        <v>158</v>
      </c>
      <c r="L27" s="6">
        <v>154</v>
      </c>
      <c r="M27" s="6">
        <v>127</v>
      </c>
      <c r="N27" s="7">
        <f t="shared" si="0"/>
        <v>198.94251204201797</v>
      </c>
      <c r="O27" s="7">
        <f t="shared" si="1"/>
        <v>167.22806300416755</v>
      </c>
      <c r="P27" s="7">
        <f t="shared" si="2"/>
        <v>133.82942495381448</v>
      </c>
    </row>
    <row r="28" spans="1:16" ht="12.75">
      <c r="A28" s="6">
        <v>25</v>
      </c>
      <c r="B28" s="6">
        <v>211</v>
      </c>
      <c r="C28" s="6">
        <v>176</v>
      </c>
      <c r="D28" s="6">
        <v>168</v>
      </c>
      <c r="E28" s="6">
        <v>191</v>
      </c>
      <c r="F28" s="6">
        <v>153</v>
      </c>
      <c r="G28" s="6">
        <v>161</v>
      </c>
      <c r="H28" s="6">
        <v>168</v>
      </c>
      <c r="I28" s="6">
        <v>179</v>
      </c>
      <c r="J28" s="6">
        <v>136</v>
      </c>
      <c r="K28" s="6">
        <v>163</v>
      </c>
      <c r="L28" s="6">
        <v>164</v>
      </c>
      <c r="M28" s="6">
        <v>130</v>
      </c>
      <c r="N28" s="7">
        <f t="shared" si="0"/>
        <v>195.09659203022696</v>
      </c>
      <c r="O28" s="7">
        <f t="shared" si="1"/>
        <v>166.10060194131273</v>
      </c>
      <c r="P28" s="7">
        <f t="shared" si="2"/>
        <v>138.8028060284603</v>
      </c>
    </row>
    <row r="29" spans="1:16" ht="12.75">
      <c r="A29" s="6">
        <v>26</v>
      </c>
      <c r="B29" s="6">
        <v>196</v>
      </c>
      <c r="C29" s="6">
        <v>163</v>
      </c>
      <c r="D29" s="6">
        <v>175</v>
      </c>
      <c r="E29" s="6">
        <v>190</v>
      </c>
      <c r="F29" s="6">
        <v>170</v>
      </c>
      <c r="G29" s="6">
        <v>170</v>
      </c>
      <c r="H29" s="6">
        <v>155</v>
      </c>
      <c r="I29" s="6">
        <v>177</v>
      </c>
      <c r="J29" s="6">
        <v>134</v>
      </c>
      <c r="K29" s="6">
        <v>167</v>
      </c>
      <c r="L29" s="6">
        <v>170</v>
      </c>
      <c r="M29" s="6">
        <v>133</v>
      </c>
      <c r="N29" s="7">
        <f t="shared" si="0"/>
        <v>191.45192611249905</v>
      </c>
      <c r="O29" s="7">
        <f t="shared" si="1"/>
        <v>164.95416581730922</v>
      </c>
      <c r="P29" s="7">
        <f t="shared" si="2"/>
        <v>143.59390807019176</v>
      </c>
    </row>
    <row r="30" spans="1:16" ht="12.75">
      <c r="A30" s="6">
        <v>27</v>
      </c>
      <c r="B30" s="6">
        <v>198</v>
      </c>
      <c r="C30" s="6">
        <v>165</v>
      </c>
      <c r="D30" s="6">
        <v>171</v>
      </c>
      <c r="E30" s="6">
        <v>175</v>
      </c>
      <c r="F30" s="6">
        <v>161</v>
      </c>
      <c r="G30" s="6">
        <v>167</v>
      </c>
      <c r="H30" s="6">
        <v>154</v>
      </c>
      <c r="I30" s="6">
        <v>190</v>
      </c>
      <c r="J30" s="6">
        <v>141</v>
      </c>
      <c r="K30" s="6">
        <v>168</v>
      </c>
      <c r="L30" s="6">
        <v>175</v>
      </c>
      <c r="M30" s="6">
        <v>135</v>
      </c>
      <c r="N30" s="7">
        <f t="shared" si="0"/>
        <v>187.99328273682943</v>
      </c>
      <c r="O30" s="7">
        <f t="shared" si="1"/>
        <v>163.80032036618866</v>
      </c>
      <c r="P30" s="7">
        <f t="shared" si="2"/>
        <v>148.20639689698194</v>
      </c>
    </row>
    <row r="31" spans="1:16" ht="12.75">
      <c r="A31" s="6">
        <v>28</v>
      </c>
      <c r="B31" s="6">
        <v>188</v>
      </c>
      <c r="C31" s="6">
        <v>160</v>
      </c>
      <c r="D31" s="6">
        <v>169</v>
      </c>
      <c r="E31" s="6">
        <v>180</v>
      </c>
      <c r="F31" s="6">
        <v>165</v>
      </c>
      <c r="G31" s="6">
        <v>160</v>
      </c>
      <c r="H31" s="6">
        <v>151</v>
      </c>
      <c r="I31" s="6">
        <v>182</v>
      </c>
      <c r="J31" s="6">
        <v>147</v>
      </c>
      <c r="K31" s="6">
        <v>180</v>
      </c>
      <c r="L31" s="6">
        <v>180</v>
      </c>
      <c r="M31" s="6">
        <v>138</v>
      </c>
      <c r="N31" s="7">
        <f t="shared" si="0"/>
        <v>184.70719371105352</v>
      </c>
      <c r="O31" s="7">
        <f t="shared" si="1"/>
        <v>162.6483824791889</v>
      </c>
      <c r="P31" s="7">
        <f t="shared" si="2"/>
        <v>152.6444238097576</v>
      </c>
    </row>
    <row r="32" spans="1:16" ht="12.75">
      <c r="A32" s="6">
        <v>29</v>
      </c>
      <c r="B32" s="6">
        <v>177</v>
      </c>
      <c r="C32" s="6">
        <v>160</v>
      </c>
      <c r="D32" s="6">
        <v>152</v>
      </c>
      <c r="E32" s="6">
        <v>183</v>
      </c>
      <c r="F32" s="6">
        <v>171</v>
      </c>
      <c r="G32" s="6">
        <v>159</v>
      </c>
      <c r="H32" s="6">
        <v>159</v>
      </c>
      <c r="I32" s="6">
        <v>165</v>
      </c>
      <c r="J32" s="6">
        <v>152</v>
      </c>
      <c r="K32" s="6">
        <v>181</v>
      </c>
      <c r="L32" s="6">
        <v>189</v>
      </c>
      <c r="M32" s="6">
        <v>152</v>
      </c>
      <c r="N32" s="7">
        <f t="shared" si="0"/>
        <v>181.5816952134902</v>
      </c>
      <c r="O32" s="7">
        <f t="shared" si="1"/>
        <v>161.50580392672356</v>
      </c>
      <c r="P32" s="7">
        <f t="shared" si="2"/>
        <v>156.91250085978626</v>
      </c>
    </row>
    <row r="33" spans="1:16" ht="12.75">
      <c r="A33" s="6">
        <v>30</v>
      </c>
      <c r="B33" s="6">
        <v>172</v>
      </c>
      <c r="C33" s="6">
        <v>156</v>
      </c>
      <c r="D33" s="6">
        <v>150</v>
      </c>
      <c r="E33" s="6">
        <v>170</v>
      </c>
      <c r="F33" s="6">
        <v>170</v>
      </c>
      <c r="G33" s="6">
        <v>160</v>
      </c>
      <c r="H33" s="6">
        <v>159</v>
      </c>
      <c r="I33" s="6">
        <v>172</v>
      </c>
      <c r="J33" s="6">
        <v>158</v>
      </c>
      <c r="K33" s="6">
        <v>184</v>
      </c>
      <c r="L33" s="6">
        <v>191</v>
      </c>
      <c r="M33" s="6">
        <v>158</v>
      </c>
      <c r="N33" s="7">
        <f t="shared" si="0"/>
        <v>178.60611006256383</v>
      </c>
      <c r="O33" s="7">
        <f t="shared" si="1"/>
        <v>160.378491477547</v>
      </c>
      <c r="P33" s="7">
        <f t="shared" si="2"/>
        <v>161.0153984598892</v>
      </c>
    </row>
    <row r="34" spans="1:16" ht="12.75">
      <c r="A34" s="6">
        <v>31</v>
      </c>
      <c r="B34" s="6">
        <v>176</v>
      </c>
      <c r="C34" s="6">
        <v>153</v>
      </c>
      <c r="D34" s="6">
        <v>152</v>
      </c>
      <c r="E34" s="6">
        <v>164</v>
      </c>
      <c r="F34" s="6">
        <v>159</v>
      </c>
      <c r="G34" s="6">
        <v>164</v>
      </c>
      <c r="H34" s="6">
        <v>153</v>
      </c>
      <c r="I34" s="6">
        <v>168</v>
      </c>
      <c r="J34" s="6">
        <v>165</v>
      </c>
      <c r="K34" s="6">
        <v>183</v>
      </c>
      <c r="L34" s="6">
        <v>195</v>
      </c>
      <c r="M34" s="6">
        <v>168</v>
      </c>
      <c r="N34" s="7">
        <f t="shared" si="0"/>
        <v>175.77086452347103</v>
      </c>
      <c r="O34" s="7">
        <f t="shared" si="1"/>
        <v>159.2710738828446</v>
      </c>
      <c r="P34" s="7">
        <f t="shared" si="2"/>
        <v>164.9580615936844</v>
      </c>
    </row>
    <row r="35" spans="1:16" ht="12.75">
      <c r="A35" s="6">
        <v>32</v>
      </c>
      <c r="B35" s="6">
        <v>167</v>
      </c>
      <c r="C35" s="6">
        <v>150</v>
      </c>
      <c r="D35" s="6">
        <v>146</v>
      </c>
      <c r="E35" s="6">
        <v>159</v>
      </c>
      <c r="F35" s="6">
        <v>159</v>
      </c>
      <c r="G35" s="6">
        <v>168</v>
      </c>
      <c r="H35" s="6">
        <v>161</v>
      </c>
      <c r="I35" s="6">
        <v>165</v>
      </c>
      <c r="J35" s="6">
        <v>174</v>
      </c>
      <c r="K35" s="6">
        <v>182</v>
      </c>
      <c r="L35" s="6">
        <v>193</v>
      </c>
      <c r="M35" s="6">
        <v>176</v>
      </c>
      <c r="N35" s="7">
        <f t="shared" si="0"/>
        <v>173.06733403146046</v>
      </c>
      <c r="O35" s="7">
        <f t="shared" si="1"/>
        <v>158.18712447326106</v>
      </c>
      <c r="P35" s="7">
        <f t="shared" si="2"/>
        <v>168.7455414952785</v>
      </c>
    </row>
    <row r="36" spans="1:16" ht="12.75">
      <c r="A36" s="6">
        <v>33</v>
      </c>
      <c r="B36" s="6">
        <v>166</v>
      </c>
      <c r="C36" s="6">
        <v>149</v>
      </c>
      <c r="D36" s="6">
        <v>142</v>
      </c>
      <c r="E36" s="6">
        <v>156</v>
      </c>
      <c r="F36" s="6">
        <v>156</v>
      </c>
      <c r="G36" s="6">
        <v>159</v>
      </c>
      <c r="H36" s="6">
        <v>162</v>
      </c>
      <c r="I36" s="6">
        <v>167</v>
      </c>
      <c r="J36" s="6">
        <v>178</v>
      </c>
      <c r="K36" s="6">
        <v>192</v>
      </c>
      <c r="L36" s="6">
        <v>196</v>
      </c>
      <c r="M36" s="6">
        <v>177</v>
      </c>
      <c r="N36" s="7">
        <f t="shared" si="0"/>
        <v>170.48771313203036</v>
      </c>
      <c r="O36" s="7">
        <f aca="true" t="shared" si="3" ref="O36:O67">O35+AtoB*N35-BtoA*O35-BtoC*O35+CtoB*P35</f>
        <v>157.12934667956418</v>
      </c>
      <c r="P36" s="7">
        <f aca="true" t="shared" si="4" ref="P36:P67">P35+BtoC*O35-CtoB*P35</f>
        <v>172.38294018840548</v>
      </c>
    </row>
    <row r="37" spans="1:16" ht="12.75">
      <c r="A37" s="6">
        <v>34</v>
      </c>
      <c r="B37" s="6">
        <v>161</v>
      </c>
      <c r="C37" s="6">
        <v>153</v>
      </c>
      <c r="D37" s="6">
        <v>142</v>
      </c>
      <c r="E37" s="6">
        <v>161</v>
      </c>
      <c r="F37" s="6">
        <v>154</v>
      </c>
      <c r="G37" s="6">
        <v>157</v>
      </c>
      <c r="H37" s="6">
        <v>156</v>
      </c>
      <c r="I37" s="6">
        <v>162</v>
      </c>
      <c r="J37" s="6">
        <v>185</v>
      </c>
      <c r="K37" s="6">
        <v>190</v>
      </c>
      <c r="L37" s="6">
        <v>202</v>
      </c>
      <c r="M37" s="6">
        <v>177</v>
      </c>
      <c r="N37" s="7">
        <f t="shared" si="0"/>
        <v>168.02490570799688</v>
      </c>
      <c r="O37" s="7">
        <f t="shared" si="3"/>
        <v>156.09972858635933</v>
      </c>
      <c r="P37" s="7">
        <f t="shared" si="4"/>
        <v>175.87536570564382</v>
      </c>
    </row>
    <row r="38" spans="1:16" ht="12.75">
      <c r="A38" s="6">
        <v>35</v>
      </c>
      <c r="B38" s="6">
        <v>164</v>
      </c>
      <c r="C38" s="6">
        <v>151</v>
      </c>
      <c r="D38" s="6">
        <v>140</v>
      </c>
      <c r="E38" s="6">
        <v>160</v>
      </c>
      <c r="F38" s="6">
        <v>145</v>
      </c>
      <c r="G38" s="6">
        <v>149</v>
      </c>
      <c r="H38" s="6">
        <v>156</v>
      </c>
      <c r="I38" s="6">
        <v>160</v>
      </c>
      <c r="J38" s="6">
        <v>191</v>
      </c>
      <c r="K38" s="6">
        <v>200</v>
      </c>
      <c r="L38" s="6">
        <v>204</v>
      </c>
      <c r="M38" s="6">
        <v>180</v>
      </c>
      <c r="N38" s="7">
        <f t="shared" si="0"/>
        <v>165.6724322067477</v>
      </c>
      <c r="O38" s="7">
        <f t="shared" si="3"/>
        <v>155.09967162426364</v>
      </c>
      <c r="P38" s="7">
        <f t="shared" si="4"/>
        <v>179.2278961689887</v>
      </c>
    </row>
    <row r="39" spans="1:16" ht="12.75">
      <c r="A39" s="6">
        <v>36</v>
      </c>
      <c r="B39" s="6">
        <v>161</v>
      </c>
      <c r="C39" s="6">
        <v>154</v>
      </c>
      <c r="D39" s="6">
        <v>144</v>
      </c>
      <c r="E39" s="6">
        <v>161</v>
      </c>
      <c r="F39" s="6">
        <v>146</v>
      </c>
      <c r="G39" s="6">
        <v>149</v>
      </c>
      <c r="H39" s="6">
        <v>157</v>
      </c>
      <c r="I39" s="6">
        <v>165</v>
      </c>
      <c r="J39" s="6">
        <v>193</v>
      </c>
      <c r="K39" s="6">
        <v>197</v>
      </c>
      <c r="L39" s="6">
        <v>199</v>
      </c>
      <c r="M39" s="6">
        <v>174</v>
      </c>
      <c r="N39" s="7">
        <f t="shared" si="0"/>
        <v>163.42435111880468</v>
      </c>
      <c r="O39" s="7">
        <f t="shared" si="3"/>
        <v>154.13009766682725</v>
      </c>
      <c r="P39" s="7">
        <f t="shared" si="4"/>
        <v>182.44555121436812</v>
      </c>
    </row>
    <row r="40" spans="1:16" ht="12.75">
      <c r="A40" s="6">
        <v>37</v>
      </c>
      <c r="B40" s="6">
        <v>158</v>
      </c>
      <c r="C40" s="6">
        <v>145</v>
      </c>
      <c r="D40" s="6">
        <v>139</v>
      </c>
      <c r="E40" s="6">
        <v>153</v>
      </c>
      <c r="F40" s="6">
        <v>143</v>
      </c>
      <c r="G40" s="6">
        <v>161</v>
      </c>
      <c r="H40" s="6">
        <v>150</v>
      </c>
      <c r="I40" s="6">
        <v>174</v>
      </c>
      <c r="J40" s="6">
        <v>199</v>
      </c>
      <c r="K40" s="6">
        <v>194</v>
      </c>
      <c r="L40" s="6">
        <v>211</v>
      </c>
      <c r="M40" s="6">
        <v>173</v>
      </c>
      <c r="N40" s="7">
        <f t="shared" si="0"/>
        <v>161.2751924084001</v>
      </c>
      <c r="O40" s="7">
        <f t="shared" si="3"/>
        <v>153.19153809717878</v>
      </c>
      <c r="P40" s="7">
        <f t="shared" si="4"/>
        <v>185.53326949442118</v>
      </c>
    </row>
    <row r="41" spans="1:16" ht="12.75">
      <c r="A41" s="6">
        <v>38</v>
      </c>
      <c r="B41" s="6">
        <v>156</v>
      </c>
      <c r="C41" s="6">
        <v>145</v>
      </c>
      <c r="D41" s="6">
        <v>143</v>
      </c>
      <c r="E41" s="6">
        <v>148</v>
      </c>
      <c r="F41" s="6">
        <v>143</v>
      </c>
      <c r="G41" s="6">
        <v>158</v>
      </c>
      <c r="H41" s="6">
        <v>141</v>
      </c>
      <c r="I41" s="6">
        <v>167</v>
      </c>
      <c r="J41" s="6">
        <v>201</v>
      </c>
      <c r="K41" s="6">
        <v>197</v>
      </c>
      <c r="L41" s="6">
        <v>216</v>
      </c>
      <c r="M41" s="6">
        <v>185</v>
      </c>
      <c r="N41" s="7">
        <f t="shared" si="0"/>
        <v>159.21990097260934</v>
      </c>
      <c r="O41" s="7">
        <f t="shared" si="3"/>
        <v>152.28420782324295</v>
      </c>
      <c r="P41" s="7">
        <f t="shared" si="4"/>
        <v>188.49589120414777</v>
      </c>
    </row>
    <row r="42" spans="1:16" ht="12.75">
      <c r="A42" s="6">
        <v>39</v>
      </c>
      <c r="B42" s="6">
        <v>145</v>
      </c>
      <c r="C42" s="6">
        <v>142</v>
      </c>
      <c r="D42" s="6">
        <v>147</v>
      </c>
      <c r="E42" s="6">
        <v>151</v>
      </c>
      <c r="F42" s="6">
        <v>154</v>
      </c>
      <c r="G42" s="6">
        <v>152</v>
      </c>
      <c r="H42" s="6">
        <v>133</v>
      </c>
      <c r="I42" s="6">
        <v>159</v>
      </c>
      <c r="J42" s="6">
        <v>201</v>
      </c>
      <c r="K42" s="6">
        <v>206</v>
      </c>
      <c r="L42" s="6">
        <v>220</v>
      </c>
      <c r="M42" s="6">
        <v>190</v>
      </c>
      <c r="N42" s="7">
        <f t="shared" si="0"/>
        <v>157.25378851978155</v>
      </c>
      <c r="O42" s="7">
        <f t="shared" si="3"/>
        <v>151.40806673051924</v>
      </c>
      <c r="P42" s="7">
        <f t="shared" si="4"/>
        <v>191.33814474969927</v>
      </c>
    </row>
    <row r="43" spans="1:16" ht="12.75">
      <c r="A43" s="6">
        <v>40</v>
      </c>
      <c r="B43" s="6">
        <v>149</v>
      </c>
      <c r="C43" s="6">
        <v>142</v>
      </c>
      <c r="D43" s="6">
        <v>149</v>
      </c>
      <c r="E43" s="6">
        <v>150</v>
      </c>
      <c r="F43" s="6">
        <v>147</v>
      </c>
      <c r="G43" s="6">
        <v>151</v>
      </c>
      <c r="H43" s="6">
        <v>128</v>
      </c>
      <c r="I43" s="6">
        <v>152</v>
      </c>
      <c r="J43" s="6">
        <v>204</v>
      </c>
      <c r="K43" s="6">
        <v>207</v>
      </c>
      <c r="L43" s="6">
        <v>223</v>
      </c>
      <c r="M43" s="6">
        <v>198</v>
      </c>
      <c r="N43" s="7">
        <f t="shared" si="0"/>
        <v>155.37249252068773</v>
      </c>
      <c r="O43" s="7">
        <f t="shared" si="3"/>
        <v>150.56287065201153</v>
      </c>
      <c r="P43" s="7">
        <f t="shared" si="4"/>
        <v>194.0646368273008</v>
      </c>
    </row>
    <row r="44" spans="1:16" ht="12.75">
      <c r="A44" s="6">
        <v>41</v>
      </c>
      <c r="B44" s="6">
        <v>142</v>
      </c>
      <c r="C44" s="6">
        <v>141</v>
      </c>
      <c r="D44" s="6">
        <v>150</v>
      </c>
      <c r="E44" s="6">
        <v>149</v>
      </c>
      <c r="F44" s="6">
        <v>144</v>
      </c>
      <c r="G44" s="6">
        <v>148</v>
      </c>
      <c r="H44" s="6">
        <v>126</v>
      </c>
      <c r="I44" s="6">
        <v>150</v>
      </c>
      <c r="J44" s="6">
        <v>214</v>
      </c>
      <c r="K44" s="6">
        <v>211</v>
      </c>
      <c r="L44" s="6">
        <v>224</v>
      </c>
      <c r="M44" s="6">
        <v>201</v>
      </c>
      <c r="N44" s="7">
        <f t="shared" si="0"/>
        <v>153.57194110541806</v>
      </c>
      <c r="O44" s="7">
        <f t="shared" si="3"/>
        <v>149.74821359275046</v>
      </c>
      <c r="P44" s="7">
        <f t="shared" si="4"/>
        <v>196.67984530183153</v>
      </c>
    </row>
    <row r="45" spans="1:16" ht="12.75">
      <c r="A45" s="6">
        <v>42</v>
      </c>
      <c r="B45" s="6">
        <v>136</v>
      </c>
      <c r="C45" s="6">
        <v>137</v>
      </c>
      <c r="D45" s="6">
        <v>140</v>
      </c>
      <c r="E45" s="6">
        <v>150</v>
      </c>
      <c r="F45" s="6">
        <v>148</v>
      </c>
      <c r="G45" s="6">
        <v>148</v>
      </c>
      <c r="H45" s="6">
        <v>137</v>
      </c>
      <c r="I45" s="6">
        <v>146</v>
      </c>
      <c r="J45" s="6">
        <v>216</v>
      </c>
      <c r="K45" s="6">
        <v>215</v>
      </c>
      <c r="L45" s="6">
        <v>223</v>
      </c>
      <c r="M45" s="6">
        <v>204</v>
      </c>
      <c r="N45" s="7">
        <f t="shared" si="0"/>
        <v>151.84832296267652</v>
      </c>
      <c r="O45" s="7">
        <f t="shared" si="3"/>
        <v>148.96356266040667</v>
      </c>
      <c r="P45" s="7">
        <f t="shared" si="4"/>
        <v>199.18811437691687</v>
      </c>
    </row>
    <row r="46" spans="1:16" ht="12.75">
      <c r="A46" s="6">
        <v>43</v>
      </c>
      <c r="B46" s="6">
        <v>132</v>
      </c>
      <c r="C46" s="6">
        <v>139</v>
      </c>
      <c r="D46" s="6">
        <v>136</v>
      </c>
      <c r="E46" s="6">
        <v>146</v>
      </c>
      <c r="F46" s="6">
        <v>146</v>
      </c>
      <c r="G46" s="6">
        <v>142</v>
      </c>
      <c r="H46" s="6">
        <v>141</v>
      </c>
      <c r="I46" s="6">
        <v>149</v>
      </c>
      <c r="J46" s="6">
        <v>222</v>
      </c>
      <c r="K46" s="6">
        <v>219</v>
      </c>
      <c r="L46" s="6">
        <v>223</v>
      </c>
      <c r="M46" s="6">
        <v>205</v>
      </c>
      <c r="N46" s="7">
        <f t="shared" si="0"/>
        <v>150.198061451648</v>
      </c>
      <c r="O46" s="7">
        <f t="shared" si="3"/>
        <v>148.20828691452692</v>
      </c>
      <c r="P46" s="7">
        <f t="shared" si="4"/>
        <v>201.59365163382517</v>
      </c>
    </row>
    <row r="47" spans="1:16" ht="12.75">
      <c r="A47" s="6">
        <v>44</v>
      </c>
      <c r="B47" s="6">
        <v>134</v>
      </c>
      <c r="C47" s="6">
        <v>136</v>
      </c>
      <c r="D47" s="6">
        <v>142</v>
      </c>
      <c r="E47" s="6">
        <v>138</v>
      </c>
      <c r="F47" s="6">
        <v>143</v>
      </c>
      <c r="G47" s="6">
        <v>145</v>
      </c>
      <c r="H47" s="6">
        <v>127</v>
      </c>
      <c r="I47" s="6">
        <v>151</v>
      </c>
      <c r="J47" s="6">
        <v>223</v>
      </c>
      <c r="K47" s="6">
        <v>219</v>
      </c>
      <c r="L47" s="6">
        <v>231</v>
      </c>
      <c r="M47" s="6">
        <v>211</v>
      </c>
      <c r="N47" s="7">
        <f t="shared" si="0"/>
        <v>148.61779226498848</v>
      </c>
      <c r="O47" s="7">
        <f t="shared" si="3"/>
        <v>147.48168114722222</v>
      </c>
      <c r="P47" s="7">
        <f t="shared" si="4"/>
        <v>203.9005265877894</v>
      </c>
    </row>
    <row r="48" spans="1:16" ht="12.75">
      <c r="A48" s="6">
        <v>45</v>
      </c>
      <c r="B48" s="6">
        <v>132</v>
      </c>
      <c r="C48" s="6">
        <v>140</v>
      </c>
      <c r="D48" s="6">
        <v>138</v>
      </c>
      <c r="E48" s="6">
        <v>134</v>
      </c>
      <c r="F48" s="6">
        <v>141</v>
      </c>
      <c r="G48" s="6">
        <v>135</v>
      </c>
      <c r="H48" s="6">
        <v>131</v>
      </c>
      <c r="I48" s="6">
        <v>152</v>
      </c>
      <c r="J48" s="6">
        <v>227</v>
      </c>
      <c r="K48" s="6">
        <v>225</v>
      </c>
      <c r="L48" s="6">
        <v>231</v>
      </c>
      <c r="M48" s="6">
        <v>214</v>
      </c>
      <c r="N48" s="7">
        <f t="shared" si="0"/>
        <v>147.10434408884186</v>
      </c>
      <c r="O48" s="7">
        <f t="shared" si="3"/>
        <v>146.78298544124698</v>
      </c>
      <c r="P48" s="7">
        <f t="shared" si="4"/>
        <v>206.11267046991125</v>
      </c>
    </row>
    <row r="49" spans="1:16" ht="12.75">
      <c r="A49" s="6">
        <v>46</v>
      </c>
      <c r="B49" s="6">
        <v>137</v>
      </c>
      <c r="C49" s="6">
        <v>134</v>
      </c>
      <c r="D49" s="6">
        <v>139</v>
      </c>
      <c r="E49" s="6">
        <v>131</v>
      </c>
      <c r="F49" s="6">
        <v>131</v>
      </c>
      <c r="G49" s="6">
        <v>136</v>
      </c>
      <c r="H49" s="6">
        <v>130</v>
      </c>
      <c r="I49" s="6">
        <v>156</v>
      </c>
      <c r="J49" s="6">
        <v>232</v>
      </c>
      <c r="K49" s="6">
        <v>230</v>
      </c>
      <c r="L49" s="6">
        <v>231</v>
      </c>
      <c r="M49" s="6">
        <v>213</v>
      </c>
      <c r="N49" s="7">
        <f t="shared" si="0"/>
        <v>145.65472179556343</v>
      </c>
      <c r="O49" s="7">
        <f t="shared" si="3"/>
        <v>146.11140121194586</v>
      </c>
      <c r="P49" s="7">
        <f t="shared" si="4"/>
        <v>208.2338769924908</v>
      </c>
    </row>
    <row r="50" spans="1:16" ht="12.75">
      <c r="A50" s="6">
        <v>47</v>
      </c>
      <c r="B50" s="6">
        <v>133</v>
      </c>
      <c r="C50" s="6">
        <v>140</v>
      </c>
      <c r="D50" s="6">
        <v>134</v>
      </c>
      <c r="E50" s="6">
        <v>133</v>
      </c>
      <c r="F50" s="6">
        <v>130</v>
      </c>
      <c r="G50" s="6">
        <v>134</v>
      </c>
      <c r="H50" s="6">
        <v>145</v>
      </c>
      <c r="I50" s="6">
        <v>151</v>
      </c>
      <c r="J50" s="6">
        <v>237</v>
      </c>
      <c r="K50" s="6">
        <v>226</v>
      </c>
      <c r="L50" s="6">
        <v>221</v>
      </c>
      <c r="M50" s="6">
        <v>216</v>
      </c>
      <c r="N50" s="7">
        <f t="shared" si="0"/>
        <v>144.26609177991818</v>
      </c>
      <c r="O50" s="7">
        <f t="shared" si="3"/>
        <v>145.46610432300386</v>
      </c>
      <c r="P50" s="7">
        <f t="shared" si="4"/>
        <v>210.26780389707804</v>
      </c>
    </row>
    <row r="51" spans="1:16" ht="12.75">
      <c r="A51" s="6">
        <v>48</v>
      </c>
      <c r="B51" s="6">
        <v>132</v>
      </c>
      <c r="C51" s="6">
        <v>141</v>
      </c>
      <c r="D51" s="6">
        <v>135</v>
      </c>
      <c r="E51" s="6">
        <v>129</v>
      </c>
      <c r="F51" s="6">
        <v>123</v>
      </c>
      <c r="G51" s="6">
        <v>133</v>
      </c>
      <c r="H51" s="6">
        <v>140</v>
      </c>
      <c r="I51" s="6">
        <v>154</v>
      </c>
      <c r="J51" s="6">
        <v>245</v>
      </c>
      <c r="K51" s="6">
        <v>226</v>
      </c>
      <c r="L51" s="6">
        <v>225</v>
      </c>
      <c r="M51" s="6">
        <v>217</v>
      </c>
      <c r="N51" s="7">
        <f t="shared" si="0"/>
        <v>142.93576911232708</v>
      </c>
      <c r="O51" s="7">
        <f t="shared" si="3"/>
        <v>144.84625576855115</v>
      </c>
      <c r="P51" s="7">
        <f t="shared" si="4"/>
        <v>212.21797511912186</v>
      </c>
    </row>
    <row r="52" spans="1:16" ht="12.75">
      <c r="A52" s="6">
        <v>49</v>
      </c>
      <c r="B52" s="6">
        <v>129</v>
      </c>
      <c r="C52" s="6">
        <v>142</v>
      </c>
      <c r="D52" s="6">
        <v>135</v>
      </c>
      <c r="E52" s="6">
        <v>132</v>
      </c>
      <c r="F52" s="6">
        <v>125</v>
      </c>
      <c r="G52" s="6">
        <v>125</v>
      </c>
      <c r="H52" s="6">
        <v>138</v>
      </c>
      <c r="I52" s="6">
        <v>150</v>
      </c>
      <c r="J52" s="6">
        <v>246</v>
      </c>
      <c r="K52" s="6">
        <v>233</v>
      </c>
      <c r="L52" s="6">
        <v>227</v>
      </c>
      <c r="M52" s="6">
        <v>218</v>
      </c>
      <c r="N52" s="7">
        <f t="shared" si="0"/>
        <v>141.66120623527453</v>
      </c>
      <c r="O52" s="7">
        <f t="shared" si="3"/>
        <v>144.2510103328017</v>
      </c>
      <c r="P52" s="7">
        <f t="shared" si="4"/>
        <v>214.08778343192384</v>
      </c>
    </row>
    <row r="53" spans="1:16" ht="12.75">
      <c r="A53" s="6">
        <v>50</v>
      </c>
      <c r="B53" s="6">
        <v>122</v>
      </c>
      <c r="C53" s="6">
        <v>147</v>
      </c>
      <c r="D53" s="6">
        <v>136</v>
      </c>
      <c r="E53" s="6">
        <v>128</v>
      </c>
      <c r="F53" s="6">
        <v>137</v>
      </c>
      <c r="G53" s="6">
        <v>122</v>
      </c>
      <c r="H53" s="6">
        <v>137</v>
      </c>
      <c r="I53" s="6">
        <v>151</v>
      </c>
      <c r="J53" s="6">
        <v>241</v>
      </c>
      <c r="K53" s="6">
        <v>231</v>
      </c>
      <c r="L53" s="6">
        <v>227</v>
      </c>
      <c r="M53" s="6">
        <v>221</v>
      </c>
      <c r="N53" s="7">
        <f t="shared" si="0"/>
        <v>140.43998297294706</v>
      </c>
      <c r="O53" s="7">
        <f t="shared" si="3"/>
        <v>143.6795235704133</v>
      </c>
      <c r="P53" s="7">
        <f t="shared" si="4"/>
        <v>215.88049345663973</v>
      </c>
    </row>
    <row r="54" spans="1:16" ht="12.75">
      <c r="A54" s="6">
        <v>51</v>
      </c>
      <c r="B54" s="6">
        <v>118</v>
      </c>
      <c r="C54" s="6">
        <v>141</v>
      </c>
      <c r="D54" s="6">
        <v>127</v>
      </c>
      <c r="E54" s="6">
        <v>137</v>
      </c>
      <c r="F54" s="6">
        <v>144</v>
      </c>
      <c r="G54" s="6">
        <v>130</v>
      </c>
      <c r="H54" s="6">
        <v>145</v>
      </c>
      <c r="I54" s="6">
        <v>142</v>
      </c>
      <c r="J54" s="6">
        <v>238</v>
      </c>
      <c r="K54" s="6">
        <v>229</v>
      </c>
      <c r="L54" s="6">
        <v>228</v>
      </c>
      <c r="M54" s="6">
        <v>221</v>
      </c>
      <c r="N54" s="7">
        <f t="shared" si="0"/>
        <v>139.2697976609544</v>
      </c>
      <c r="O54" s="7">
        <f t="shared" si="3"/>
        <v>143.13095739394765</v>
      </c>
      <c r="P54" s="7">
        <f t="shared" si="4"/>
        <v>217.59924494509804</v>
      </c>
    </row>
    <row r="55" spans="1:16" ht="12.75">
      <c r="A55" s="6">
        <v>52</v>
      </c>
      <c r="B55" s="6">
        <v>114</v>
      </c>
      <c r="C55" s="6">
        <v>132</v>
      </c>
      <c r="D55" s="6">
        <v>128</v>
      </c>
      <c r="E55" s="6">
        <v>133</v>
      </c>
      <c r="F55" s="6">
        <v>143</v>
      </c>
      <c r="G55" s="6">
        <v>139</v>
      </c>
      <c r="H55" s="6">
        <v>140</v>
      </c>
      <c r="I55" s="6">
        <v>146</v>
      </c>
      <c r="J55" s="6">
        <v>243</v>
      </c>
      <c r="K55" s="6">
        <v>229</v>
      </c>
      <c r="L55" s="6">
        <v>232</v>
      </c>
      <c r="M55" s="6">
        <v>221</v>
      </c>
      <c r="N55" s="7">
        <f t="shared" si="0"/>
        <v>138.148459233767</v>
      </c>
      <c r="O55" s="7">
        <f t="shared" si="3"/>
        <v>142.60448450734947</v>
      </c>
      <c r="P55" s="7">
        <f t="shared" si="4"/>
        <v>219.24705625888362</v>
      </c>
    </row>
    <row r="56" spans="1:16" ht="12.75">
      <c r="A56" s="6">
        <v>53</v>
      </c>
      <c r="B56" s="6">
        <v>115</v>
      </c>
      <c r="C56" s="6">
        <v>136</v>
      </c>
      <c r="D56" s="6">
        <v>135</v>
      </c>
      <c r="E56" s="6">
        <v>129</v>
      </c>
      <c r="F56" s="6">
        <v>142</v>
      </c>
      <c r="G56" s="6">
        <v>138</v>
      </c>
      <c r="H56" s="6">
        <v>128</v>
      </c>
      <c r="I56" s="6">
        <v>150</v>
      </c>
      <c r="J56" s="6">
        <v>243</v>
      </c>
      <c r="K56" s="6">
        <v>226</v>
      </c>
      <c r="L56" s="6">
        <v>237</v>
      </c>
      <c r="M56" s="6">
        <v>221</v>
      </c>
      <c r="N56" s="7">
        <f t="shared" si="0"/>
        <v>137.07388013327144</v>
      </c>
      <c r="O56" s="7">
        <f t="shared" si="3"/>
        <v>142.0992918847098</v>
      </c>
      <c r="P56" s="7">
        <f t="shared" si="4"/>
        <v>220.82682798201884</v>
      </c>
    </row>
    <row r="57" spans="1:16" ht="12.75">
      <c r="A57" s="6">
        <v>54</v>
      </c>
      <c r="B57" s="6">
        <v>114</v>
      </c>
      <c r="C57" s="6">
        <v>137</v>
      </c>
      <c r="D57" s="6">
        <v>136</v>
      </c>
      <c r="E57" s="6">
        <v>128</v>
      </c>
      <c r="F57" s="6">
        <v>138</v>
      </c>
      <c r="G57" s="6">
        <v>131</v>
      </c>
      <c r="H57" s="6">
        <v>121</v>
      </c>
      <c r="I57" s="6">
        <v>152</v>
      </c>
      <c r="J57" s="6">
        <v>248</v>
      </c>
      <c r="K57" s="6">
        <v>232</v>
      </c>
      <c r="L57" s="6">
        <v>243</v>
      </c>
      <c r="M57" s="6">
        <v>220</v>
      </c>
      <c r="N57" s="7">
        <f t="shared" si="0"/>
        <v>136.04406992341694</v>
      </c>
      <c r="O57" s="7">
        <f t="shared" si="3"/>
        <v>141.6145834604585</v>
      </c>
      <c r="P57" s="7">
        <f t="shared" si="4"/>
        <v>222.34134661612464</v>
      </c>
    </row>
    <row r="58" spans="1:16" ht="12.75">
      <c r="A58" s="6">
        <v>55</v>
      </c>
      <c r="B58" s="6">
        <v>122</v>
      </c>
      <c r="C58" s="6">
        <v>139</v>
      </c>
      <c r="D58" s="6">
        <v>132</v>
      </c>
      <c r="E58" s="6">
        <v>126</v>
      </c>
      <c r="F58" s="6">
        <v>130</v>
      </c>
      <c r="G58" s="6">
        <v>132</v>
      </c>
      <c r="H58" s="6">
        <v>126</v>
      </c>
      <c r="I58" s="6">
        <v>155</v>
      </c>
      <c r="J58" s="6">
        <v>248</v>
      </c>
      <c r="K58" s="6">
        <v>229</v>
      </c>
      <c r="L58" s="6">
        <v>242</v>
      </c>
      <c r="M58" s="6">
        <v>219</v>
      </c>
      <c r="N58" s="7">
        <f t="shared" si="0"/>
        <v>135.0571295139945</v>
      </c>
      <c r="O58" s="7">
        <f t="shared" si="3"/>
        <v>141.14958216946133</v>
      </c>
      <c r="P58" s="7">
        <f t="shared" si="4"/>
        <v>223.79328831654425</v>
      </c>
    </row>
    <row r="59" spans="1:16" ht="12.75">
      <c r="A59" s="6">
        <v>56</v>
      </c>
      <c r="B59" s="6">
        <v>116</v>
      </c>
      <c r="C59" s="6">
        <v>145</v>
      </c>
      <c r="D59" s="6">
        <v>131</v>
      </c>
      <c r="E59" s="6">
        <v>132</v>
      </c>
      <c r="F59" s="6">
        <v>131</v>
      </c>
      <c r="G59" s="6">
        <v>127</v>
      </c>
      <c r="H59" s="6">
        <v>130</v>
      </c>
      <c r="I59" s="6">
        <v>154</v>
      </c>
      <c r="J59" s="6">
        <v>253</v>
      </c>
      <c r="K59" s="6">
        <v>228</v>
      </c>
      <c r="L59" s="6">
        <v>239</v>
      </c>
      <c r="M59" s="6">
        <v>214</v>
      </c>
      <c r="N59" s="7">
        <f t="shared" si="0"/>
        <v>134.11124591172293</v>
      </c>
      <c r="O59" s="7">
        <f t="shared" si="3"/>
        <v>140.70353145238863</v>
      </c>
      <c r="P59" s="7">
        <f t="shared" si="4"/>
        <v>225.18522263588852</v>
      </c>
    </row>
    <row r="60" spans="1:16" ht="12.75">
      <c r="A60" s="6">
        <v>57</v>
      </c>
      <c r="B60" s="6">
        <v>112</v>
      </c>
      <c r="C60" s="6">
        <v>145</v>
      </c>
      <c r="D60" s="6">
        <v>130</v>
      </c>
      <c r="E60" s="6">
        <v>130</v>
      </c>
      <c r="F60" s="6">
        <v>132</v>
      </c>
      <c r="G60" s="6">
        <v>124</v>
      </c>
      <c r="H60" s="6">
        <v>128</v>
      </c>
      <c r="I60" s="6">
        <v>151</v>
      </c>
      <c r="J60" s="6">
        <v>256</v>
      </c>
      <c r="K60" s="6">
        <v>231</v>
      </c>
      <c r="L60" s="6">
        <v>242</v>
      </c>
      <c r="M60" s="6">
        <v>219</v>
      </c>
      <c r="N60" s="7">
        <f t="shared" si="0"/>
        <v>133.20468742949825</v>
      </c>
      <c r="O60" s="7">
        <f t="shared" si="3"/>
        <v>140.27569632242393</v>
      </c>
      <c r="P60" s="7">
        <f t="shared" si="4"/>
        <v>226.5196162480779</v>
      </c>
    </row>
    <row r="61" spans="1:16" ht="12.75">
      <c r="A61" s="6">
        <v>58</v>
      </c>
      <c r="B61" s="6">
        <v>111</v>
      </c>
      <c r="C61" s="6">
        <v>139</v>
      </c>
      <c r="D61" s="6">
        <v>123</v>
      </c>
      <c r="E61" s="6">
        <v>130</v>
      </c>
      <c r="F61" s="6">
        <v>129</v>
      </c>
      <c r="G61" s="6">
        <v>125</v>
      </c>
      <c r="H61" s="6">
        <v>135</v>
      </c>
      <c r="I61" s="6">
        <v>149</v>
      </c>
      <c r="J61" s="6">
        <v>260</v>
      </c>
      <c r="K61" s="6">
        <v>236</v>
      </c>
      <c r="L61" s="6">
        <v>242</v>
      </c>
      <c r="M61" s="6">
        <v>221</v>
      </c>
      <c r="N61" s="7">
        <f t="shared" si="0"/>
        <v>132.3357992952943</v>
      </c>
      <c r="O61" s="7">
        <f t="shared" si="3"/>
        <v>139.86536407326352</v>
      </c>
      <c r="P61" s="7">
        <f t="shared" si="4"/>
        <v>227.79883663144227</v>
      </c>
    </row>
    <row r="62" spans="1:16" ht="12.75">
      <c r="A62" s="6">
        <v>59</v>
      </c>
      <c r="B62" s="6">
        <v>117</v>
      </c>
      <c r="C62" s="6">
        <v>140</v>
      </c>
      <c r="D62" s="6">
        <v>118</v>
      </c>
      <c r="E62" s="6">
        <v>130</v>
      </c>
      <c r="F62" s="6">
        <v>122</v>
      </c>
      <c r="G62" s="6">
        <v>128</v>
      </c>
      <c r="H62" s="6">
        <v>144</v>
      </c>
      <c r="I62" s="6">
        <v>143</v>
      </c>
      <c r="J62" s="6">
        <v>261</v>
      </c>
      <c r="K62" s="6">
        <v>232</v>
      </c>
      <c r="L62" s="6">
        <v>238</v>
      </c>
      <c r="M62" s="6">
        <v>227</v>
      </c>
      <c r="N62" s="7">
        <f t="shared" si="0"/>
        <v>131.50299961111625</v>
      </c>
      <c r="O62" s="7">
        <f t="shared" si="3"/>
        <v>139.47184469490443</v>
      </c>
      <c r="P62" s="7">
        <f t="shared" si="4"/>
        <v>229.0251556939794</v>
      </c>
    </row>
    <row r="63" spans="1:16" ht="12.75">
      <c r="A63" s="6">
        <v>60</v>
      </c>
      <c r="B63" s="6">
        <v>115</v>
      </c>
      <c r="C63" s="6">
        <v>135</v>
      </c>
      <c r="D63" s="6">
        <v>121</v>
      </c>
      <c r="E63" s="6">
        <v>131</v>
      </c>
      <c r="F63" s="6">
        <v>131</v>
      </c>
      <c r="G63" s="6">
        <v>125</v>
      </c>
      <c r="H63" s="6">
        <v>142</v>
      </c>
      <c r="I63" s="6">
        <v>141</v>
      </c>
      <c r="J63" s="6">
        <v>254</v>
      </c>
      <c r="K63" s="6">
        <v>240</v>
      </c>
      <c r="L63" s="6">
        <v>237</v>
      </c>
      <c r="M63" s="6">
        <v>228</v>
      </c>
      <c r="N63" s="7">
        <f t="shared" si="0"/>
        <v>130.70477561989023</v>
      </c>
      <c r="O63" s="7">
        <f t="shared" si="3"/>
        <v>139.0944710524839</v>
      </c>
      <c r="P63" s="7">
        <f t="shared" si="4"/>
        <v>230.20075332762596</v>
      </c>
    </row>
    <row r="64" spans="1:16" ht="12.75">
      <c r="A64" s="6">
        <v>61</v>
      </c>
      <c r="B64" s="6">
        <v>113</v>
      </c>
      <c r="C64" s="6">
        <v>130</v>
      </c>
      <c r="D64" s="6">
        <v>126</v>
      </c>
      <c r="E64" s="6">
        <v>137</v>
      </c>
      <c r="F64" s="6">
        <v>131</v>
      </c>
      <c r="G64" s="6">
        <v>126</v>
      </c>
      <c r="H64" s="6">
        <v>133</v>
      </c>
      <c r="I64" s="6">
        <v>133</v>
      </c>
      <c r="J64" s="6">
        <v>256</v>
      </c>
      <c r="K64" s="6">
        <v>244</v>
      </c>
      <c r="L64" s="6">
        <v>241</v>
      </c>
      <c r="M64" s="6">
        <v>230</v>
      </c>
      <c r="N64" s="7">
        <f t="shared" si="0"/>
        <v>129.9396802444504</v>
      </c>
      <c r="O64" s="7">
        <f t="shared" si="3"/>
        <v>138.73259887405905</v>
      </c>
      <c r="P64" s="7">
        <f t="shared" si="4"/>
        <v>231.32772088149065</v>
      </c>
    </row>
    <row r="65" spans="1:16" ht="12.75">
      <c r="A65" s="6">
        <v>62</v>
      </c>
      <c r="B65" s="6">
        <v>114</v>
      </c>
      <c r="C65" s="6">
        <v>120</v>
      </c>
      <c r="D65" s="6">
        <v>120</v>
      </c>
      <c r="E65" s="6">
        <v>133</v>
      </c>
      <c r="F65" s="6">
        <v>130</v>
      </c>
      <c r="G65" s="6">
        <v>138</v>
      </c>
      <c r="H65" s="6">
        <v>138</v>
      </c>
      <c r="I65" s="6">
        <v>136</v>
      </c>
      <c r="J65" s="6">
        <v>256</v>
      </c>
      <c r="K65" s="6">
        <v>242</v>
      </c>
      <c r="L65" s="6">
        <v>242</v>
      </c>
      <c r="M65" s="6">
        <v>231</v>
      </c>
      <c r="N65" s="7">
        <f t="shared" si="0"/>
        <v>129.2063288680604</v>
      </c>
      <c r="O65" s="7">
        <f t="shared" si="3"/>
        <v>138.38560658539177</v>
      </c>
      <c r="P65" s="7">
        <f t="shared" si="4"/>
        <v>232.40806454654793</v>
      </c>
    </row>
    <row r="66" spans="1:16" ht="12.75">
      <c r="A66" s="6">
        <v>63</v>
      </c>
      <c r="B66" s="6">
        <v>114</v>
      </c>
      <c r="C66" s="6">
        <v>120</v>
      </c>
      <c r="D66" s="6">
        <v>120</v>
      </c>
      <c r="E66" s="6">
        <v>132</v>
      </c>
      <c r="F66" s="6">
        <v>127</v>
      </c>
      <c r="G66" s="6">
        <v>144</v>
      </c>
      <c r="H66" s="6">
        <v>141</v>
      </c>
      <c r="I66" s="6">
        <v>137</v>
      </c>
      <c r="J66" s="6">
        <v>259</v>
      </c>
      <c r="K66" s="6">
        <v>236</v>
      </c>
      <c r="L66" s="6">
        <v>239</v>
      </c>
      <c r="M66" s="6">
        <v>231</v>
      </c>
      <c r="N66" s="7">
        <f t="shared" si="0"/>
        <v>128.5033963303398</v>
      </c>
      <c r="O66" s="7">
        <f t="shared" si="3"/>
        <v>138.05289502327597</v>
      </c>
      <c r="P66" s="7">
        <f t="shared" si="4"/>
        <v>233.44370864638435</v>
      </c>
    </row>
    <row r="67" spans="1:16" ht="12.75">
      <c r="A67" s="6">
        <v>64</v>
      </c>
      <c r="B67" s="6">
        <v>112</v>
      </c>
      <c r="C67" s="6">
        <v>119</v>
      </c>
      <c r="D67" s="6">
        <v>120</v>
      </c>
      <c r="E67" s="6">
        <v>133</v>
      </c>
      <c r="F67" s="6">
        <v>131</v>
      </c>
      <c r="G67" s="6">
        <v>147</v>
      </c>
      <c r="H67" s="6">
        <v>140</v>
      </c>
      <c r="I67" s="6">
        <v>136</v>
      </c>
      <c r="J67" s="6">
        <v>257</v>
      </c>
      <c r="K67" s="6">
        <v>234</v>
      </c>
      <c r="L67" s="6">
        <v>240</v>
      </c>
      <c r="M67" s="6">
        <v>231</v>
      </c>
      <c r="N67" s="7">
        <f t="shared" si="0"/>
        <v>127.82961411619542</v>
      </c>
      <c r="O67" s="7">
        <f t="shared" si="3"/>
        <v>137.73388705350212</v>
      </c>
      <c r="P67" s="7">
        <f t="shared" si="4"/>
        <v>234.4364988303026</v>
      </c>
    </row>
    <row r="68" spans="1:16" ht="12.75">
      <c r="A68" s="6">
        <v>65</v>
      </c>
      <c r="B68" s="6">
        <v>108</v>
      </c>
      <c r="C68" s="6">
        <v>118</v>
      </c>
      <c r="D68" s="6">
        <v>123</v>
      </c>
      <c r="E68" s="6">
        <v>128</v>
      </c>
      <c r="F68" s="6">
        <v>138</v>
      </c>
      <c r="G68" s="6">
        <v>144</v>
      </c>
      <c r="H68" s="6">
        <v>135</v>
      </c>
      <c r="I68" s="6">
        <v>134</v>
      </c>
      <c r="J68" s="6">
        <v>254</v>
      </c>
      <c r="K68" s="6">
        <v>238</v>
      </c>
      <c r="L68" s="6">
        <v>242</v>
      </c>
      <c r="M68" s="6">
        <v>238</v>
      </c>
      <c r="N68" s="7">
        <f aca="true" t="shared" si="5" ref="N68:N131">N67-AtoB*N67+BtoA*O67</f>
        <v>127.18376771849975</v>
      </c>
      <c r="O68" s="7">
        <f aca="true" t="shared" si="6" ref="O68:O99">O67+AtoB*N67-BtoA*O67-BtoC*O67+CtoB*P67</f>
        <v>137.42802711501284</v>
      </c>
      <c r="P68" s="7">
        <f aca="true" t="shared" si="7" ref="P68:P99">P67+BtoC*O67-CtoB*P67</f>
        <v>235.38820516648755</v>
      </c>
    </row>
    <row r="69" spans="1:16" ht="12.75">
      <c r="A69" s="6">
        <v>66</v>
      </c>
      <c r="B69" s="6">
        <v>102</v>
      </c>
      <c r="C69" s="6">
        <v>114</v>
      </c>
      <c r="D69" s="6">
        <v>119</v>
      </c>
      <c r="E69" s="6">
        <v>128</v>
      </c>
      <c r="F69" s="6">
        <v>142</v>
      </c>
      <c r="G69" s="6">
        <v>144</v>
      </c>
      <c r="H69" s="6">
        <v>138</v>
      </c>
      <c r="I69" s="6">
        <v>126</v>
      </c>
      <c r="J69" s="6">
        <v>256</v>
      </c>
      <c r="K69" s="6">
        <v>242</v>
      </c>
      <c r="L69" s="6">
        <v>243</v>
      </c>
      <c r="M69" s="6">
        <v>246</v>
      </c>
      <c r="N69" s="7">
        <f t="shared" si="5"/>
        <v>126.56469415790467</v>
      </c>
      <c r="O69" s="7">
        <f t="shared" si="6"/>
        <v>137.13478070802233</v>
      </c>
      <c r="P69" s="7">
        <f t="shared" si="7"/>
        <v>236.30052513407315</v>
      </c>
    </row>
    <row r="70" spans="1:16" ht="12.75">
      <c r="A70" s="6">
        <v>67</v>
      </c>
      <c r="B70" s="6">
        <v>100</v>
      </c>
      <c r="C70" s="6">
        <v>114</v>
      </c>
      <c r="D70" s="6">
        <v>124</v>
      </c>
      <c r="E70" s="6">
        <v>134</v>
      </c>
      <c r="F70" s="6">
        <v>137</v>
      </c>
      <c r="G70" s="6">
        <v>149</v>
      </c>
      <c r="H70" s="6">
        <v>138</v>
      </c>
      <c r="I70" s="6">
        <v>118</v>
      </c>
      <c r="J70" s="6">
        <v>263</v>
      </c>
      <c r="K70" s="6">
        <v>237</v>
      </c>
      <c r="L70" s="6">
        <v>238</v>
      </c>
      <c r="M70" s="6">
        <v>248</v>
      </c>
      <c r="N70" s="7">
        <f t="shared" si="5"/>
        <v>125.97127964541338</v>
      </c>
      <c r="O70" s="7">
        <f t="shared" si="6"/>
        <v>136.85363384071815</v>
      </c>
      <c r="P70" s="7">
        <f t="shared" si="7"/>
        <v>237.17508651386862</v>
      </c>
    </row>
    <row r="71" spans="1:16" ht="12.75">
      <c r="A71" s="6">
        <v>68</v>
      </c>
      <c r="B71" s="6">
        <v>99</v>
      </c>
      <c r="C71" s="6">
        <v>112</v>
      </c>
      <c r="D71" s="6">
        <v>121</v>
      </c>
      <c r="E71" s="6">
        <v>126</v>
      </c>
      <c r="F71" s="6">
        <v>144</v>
      </c>
      <c r="G71" s="6">
        <v>149</v>
      </c>
      <c r="H71" s="6">
        <v>139</v>
      </c>
      <c r="I71" s="6">
        <v>131</v>
      </c>
      <c r="J71" s="6">
        <v>257</v>
      </c>
      <c r="K71" s="6">
        <v>239</v>
      </c>
      <c r="L71" s="6">
        <v>240</v>
      </c>
      <c r="M71" s="6">
        <v>243</v>
      </c>
      <c r="N71" s="7">
        <f t="shared" si="5"/>
        <v>125.4024573752211</v>
      </c>
      <c r="O71" s="7">
        <f t="shared" si="6"/>
        <v>136.5840924465411</v>
      </c>
      <c r="P71" s="7">
        <f t="shared" si="7"/>
        <v>238.01345017823792</v>
      </c>
    </row>
    <row r="72" spans="1:16" ht="12.75">
      <c r="A72" s="6">
        <v>69</v>
      </c>
      <c r="B72" s="6">
        <v>105</v>
      </c>
      <c r="C72" s="6">
        <v>112</v>
      </c>
      <c r="D72" s="6">
        <v>114</v>
      </c>
      <c r="E72" s="6">
        <v>129</v>
      </c>
      <c r="F72" s="6">
        <v>136</v>
      </c>
      <c r="G72" s="6">
        <v>144</v>
      </c>
      <c r="H72" s="6">
        <v>148</v>
      </c>
      <c r="I72" s="6">
        <v>131</v>
      </c>
      <c r="J72" s="6">
        <v>259</v>
      </c>
      <c r="K72" s="6">
        <v>244</v>
      </c>
      <c r="L72" s="6">
        <v>238</v>
      </c>
      <c r="M72" s="6">
        <v>240</v>
      </c>
      <c r="N72" s="7">
        <f t="shared" si="5"/>
        <v>124.85720543693206</v>
      </c>
      <c r="O72" s="7">
        <f t="shared" si="6"/>
        <v>136.32568178185323</v>
      </c>
      <c r="P72" s="7">
        <f t="shared" si="7"/>
        <v>238.8171127812148</v>
      </c>
    </row>
    <row r="73" spans="1:16" ht="12.75">
      <c r="A73" s="6">
        <v>70</v>
      </c>
      <c r="B73" s="6">
        <v>113</v>
      </c>
      <c r="C73" s="6">
        <v>114</v>
      </c>
      <c r="D73" s="6">
        <v>120</v>
      </c>
      <c r="E73" s="6">
        <v>130</v>
      </c>
      <c r="F73" s="6">
        <v>127</v>
      </c>
      <c r="G73" s="6">
        <v>143</v>
      </c>
      <c r="H73" s="6">
        <v>142</v>
      </c>
      <c r="I73" s="6">
        <v>130</v>
      </c>
      <c r="J73" s="6">
        <v>260</v>
      </c>
      <c r="K73" s="6">
        <v>243</v>
      </c>
      <c r="L73" s="6">
        <v>238</v>
      </c>
      <c r="M73" s="6">
        <v>240</v>
      </c>
      <c r="N73" s="7">
        <f t="shared" si="5"/>
        <v>124.33454483761429</v>
      </c>
      <c r="O73" s="7">
        <f t="shared" si="6"/>
        <v>136.07794581198738</v>
      </c>
      <c r="P73" s="7">
        <f t="shared" si="7"/>
        <v>239.58750935039848</v>
      </c>
    </row>
    <row r="74" spans="1:16" ht="12.75">
      <c r="A74" s="6">
        <v>71</v>
      </c>
      <c r="B74" s="6">
        <v>116</v>
      </c>
      <c r="C74" s="6">
        <v>119</v>
      </c>
      <c r="D74" s="6">
        <v>115</v>
      </c>
      <c r="E74" s="6">
        <v>131</v>
      </c>
      <c r="F74" s="6">
        <v>128</v>
      </c>
      <c r="G74" s="6">
        <v>136</v>
      </c>
      <c r="H74" s="6">
        <v>141</v>
      </c>
      <c r="I74" s="6">
        <v>128</v>
      </c>
      <c r="J74" s="6">
        <v>256</v>
      </c>
      <c r="K74" s="6">
        <v>245</v>
      </c>
      <c r="L74" s="6">
        <v>244</v>
      </c>
      <c r="M74" s="6">
        <v>241</v>
      </c>
      <c r="N74" s="7">
        <f t="shared" si="5"/>
        <v>123.83353762530342</v>
      </c>
      <c r="O74" s="7">
        <f t="shared" si="6"/>
        <v>135.84044659216167</v>
      </c>
      <c r="P74" s="7">
        <f t="shared" si="7"/>
        <v>240.32601578253505</v>
      </c>
    </row>
    <row r="75" spans="1:16" ht="12.75">
      <c r="A75" s="6">
        <v>72</v>
      </c>
      <c r="B75" s="6">
        <v>112</v>
      </c>
      <c r="C75" s="6">
        <v>116</v>
      </c>
      <c r="D75" s="6">
        <v>114</v>
      </c>
      <c r="E75" s="6">
        <v>134</v>
      </c>
      <c r="F75" s="6">
        <v>126</v>
      </c>
      <c r="G75" s="6">
        <v>141</v>
      </c>
      <c r="H75" s="6">
        <v>142</v>
      </c>
      <c r="I75" s="6">
        <v>125</v>
      </c>
      <c r="J75" s="6">
        <v>262</v>
      </c>
      <c r="K75" s="6">
        <v>243</v>
      </c>
      <c r="L75" s="6">
        <v>244</v>
      </c>
      <c r="M75" s="6">
        <v>241</v>
      </c>
      <c r="N75" s="7">
        <f t="shared" si="5"/>
        <v>123.35328510654435</v>
      </c>
      <c r="O75" s="7">
        <f t="shared" si="6"/>
        <v>135.6127636484887</v>
      </c>
      <c r="P75" s="7">
        <f t="shared" si="7"/>
        <v>241.03395124496708</v>
      </c>
    </row>
    <row r="76" spans="1:16" ht="12.75">
      <c r="A76" s="6">
        <v>73</v>
      </c>
      <c r="B76" s="6">
        <v>113</v>
      </c>
      <c r="C76" s="6">
        <v>122</v>
      </c>
      <c r="D76" s="6">
        <v>118</v>
      </c>
      <c r="E76" s="6">
        <v>125</v>
      </c>
      <c r="F76" s="6">
        <v>125</v>
      </c>
      <c r="G76" s="6">
        <v>131</v>
      </c>
      <c r="H76" s="6">
        <v>136</v>
      </c>
      <c r="I76" s="6">
        <v>134</v>
      </c>
      <c r="J76" s="6">
        <v>262</v>
      </c>
      <c r="K76" s="6">
        <v>247</v>
      </c>
      <c r="L76" s="6">
        <v>246</v>
      </c>
      <c r="M76" s="6">
        <v>241</v>
      </c>
      <c r="N76" s="7">
        <f t="shared" si="5"/>
        <v>122.89292615139391</v>
      </c>
      <c r="O76" s="7">
        <f t="shared" si="6"/>
        <v>135.3944933632679</v>
      </c>
      <c r="P76" s="7">
        <f t="shared" si="7"/>
        <v>241.71258048533832</v>
      </c>
    </row>
    <row r="77" spans="1:16" ht="12.75">
      <c r="A77" s="6">
        <v>74</v>
      </c>
      <c r="B77" s="6">
        <v>112</v>
      </c>
      <c r="C77" s="6">
        <v>117</v>
      </c>
      <c r="D77" s="6">
        <v>122</v>
      </c>
      <c r="E77" s="6">
        <v>118</v>
      </c>
      <c r="F77" s="6">
        <v>123</v>
      </c>
      <c r="G77" s="6">
        <v>140</v>
      </c>
      <c r="H77" s="6">
        <v>127</v>
      </c>
      <c r="I77" s="6">
        <v>139</v>
      </c>
      <c r="J77" s="6">
        <v>265</v>
      </c>
      <c r="K77" s="6">
        <v>243</v>
      </c>
      <c r="L77" s="6">
        <v>251</v>
      </c>
      <c r="M77" s="6">
        <v>243</v>
      </c>
      <c r="N77" s="7">
        <f t="shared" si="5"/>
        <v>122.45163558002044</v>
      </c>
      <c r="O77" s="7">
        <f t="shared" si="6"/>
        <v>135.18524836788922</v>
      </c>
      <c r="P77" s="7">
        <f t="shared" si="7"/>
        <v>242.36311605209048</v>
      </c>
    </row>
    <row r="78" spans="1:16" ht="12.75">
      <c r="A78" s="6">
        <v>75</v>
      </c>
      <c r="B78" s="6">
        <v>112</v>
      </c>
      <c r="C78" s="6">
        <v>120</v>
      </c>
      <c r="D78" s="6">
        <v>119</v>
      </c>
      <c r="E78" s="6">
        <v>121</v>
      </c>
      <c r="F78" s="6">
        <v>123</v>
      </c>
      <c r="G78" s="6">
        <v>140</v>
      </c>
      <c r="H78" s="6">
        <v>131</v>
      </c>
      <c r="I78" s="6">
        <v>140</v>
      </c>
      <c r="J78" s="6">
        <v>265</v>
      </c>
      <c r="K78" s="6">
        <v>240</v>
      </c>
      <c r="L78" s="6">
        <v>250</v>
      </c>
      <c r="M78" s="6">
        <v>239</v>
      </c>
      <c r="N78" s="7">
        <f t="shared" si="5"/>
        <v>122.02862262564726</v>
      </c>
      <c r="O78" s="7">
        <f t="shared" si="6"/>
        <v>134.98465694596138</v>
      </c>
      <c r="P78" s="7">
        <f t="shared" si="7"/>
        <v>242.9867204283915</v>
      </c>
    </row>
    <row r="79" spans="1:16" ht="12.75">
      <c r="A79" s="6">
        <v>76</v>
      </c>
      <c r="B79" s="6">
        <v>112</v>
      </c>
      <c r="C79" s="6">
        <v>123</v>
      </c>
      <c r="D79" s="6">
        <v>114</v>
      </c>
      <c r="E79" s="6">
        <v>122</v>
      </c>
      <c r="F79" s="6">
        <v>121</v>
      </c>
      <c r="G79" s="6">
        <v>135</v>
      </c>
      <c r="H79" s="6">
        <v>132</v>
      </c>
      <c r="I79" s="6">
        <v>143</v>
      </c>
      <c r="J79" s="6">
        <v>267</v>
      </c>
      <c r="K79" s="6">
        <v>242</v>
      </c>
      <c r="L79" s="6">
        <v>254</v>
      </c>
      <c r="M79" s="6">
        <v>235</v>
      </c>
      <c r="N79" s="7">
        <f t="shared" si="5"/>
        <v>121.62312946911226</v>
      </c>
      <c r="O79" s="7">
        <f t="shared" si="6"/>
        <v>134.7923624486903</v>
      </c>
      <c r="P79" s="7">
        <f t="shared" si="7"/>
        <v>243.5845080821976</v>
      </c>
    </row>
    <row r="80" spans="1:16" ht="12.75">
      <c r="A80" s="6">
        <v>77</v>
      </c>
      <c r="B80" s="6">
        <v>108</v>
      </c>
      <c r="C80" s="6">
        <v>118</v>
      </c>
      <c r="D80" s="6">
        <v>114</v>
      </c>
      <c r="E80" s="6">
        <v>125</v>
      </c>
      <c r="F80" s="6">
        <v>126</v>
      </c>
      <c r="G80" s="6">
        <v>138</v>
      </c>
      <c r="H80" s="6">
        <v>138</v>
      </c>
      <c r="I80" s="6">
        <v>140</v>
      </c>
      <c r="J80" s="6">
        <v>266</v>
      </c>
      <c r="K80" s="6">
        <v>244</v>
      </c>
      <c r="L80" s="6">
        <v>248</v>
      </c>
      <c r="M80" s="6">
        <v>235</v>
      </c>
      <c r="N80" s="7">
        <f t="shared" si="5"/>
        <v>121.23442984076893</v>
      </c>
      <c r="O80" s="7">
        <f t="shared" si="6"/>
        <v>134.6080227240464</v>
      </c>
      <c r="P80" s="7">
        <f t="shared" si="7"/>
        <v>244.15754743518482</v>
      </c>
    </row>
    <row r="81" spans="1:16" ht="12.75">
      <c r="A81" s="6">
        <v>78</v>
      </c>
      <c r="B81" s="6">
        <v>106</v>
      </c>
      <c r="C81" s="6">
        <v>116</v>
      </c>
      <c r="D81" s="6">
        <v>111</v>
      </c>
      <c r="E81" s="6">
        <v>121</v>
      </c>
      <c r="F81" s="6">
        <v>131</v>
      </c>
      <c r="G81" s="6">
        <v>144</v>
      </c>
      <c r="H81" s="6">
        <v>142</v>
      </c>
      <c r="I81" s="6">
        <v>140</v>
      </c>
      <c r="J81" s="6">
        <v>263</v>
      </c>
      <c r="K81" s="6">
        <v>240</v>
      </c>
      <c r="L81" s="6">
        <v>247</v>
      </c>
      <c r="M81" s="6">
        <v>239</v>
      </c>
      <c r="N81" s="7">
        <f t="shared" si="5"/>
        <v>120.8618276858461</v>
      </c>
      <c r="O81" s="7">
        <f t="shared" si="6"/>
        <v>134.4313095608603</v>
      </c>
      <c r="P81" s="7">
        <f t="shared" si="7"/>
        <v>244.70686275329376</v>
      </c>
    </row>
    <row r="82" spans="1:16" ht="12.75">
      <c r="A82" s="6">
        <v>79</v>
      </c>
      <c r="B82" s="6">
        <v>107</v>
      </c>
      <c r="C82" s="6">
        <v>119</v>
      </c>
      <c r="D82" s="6">
        <v>117</v>
      </c>
      <c r="E82" s="6">
        <v>120</v>
      </c>
      <c r="F82" s="6">
        <v>128</v>
      </c>
      <c r="G82" s="6">
        <v>138</v>
      </c>
      <c r="H82" s="6">
        <v>131</v>
      </c>
      <c r="I82" s="6">
        <v>141</v>
      </c>
      <c r="J82" s="6">
        <v>265</v>
      </c>
      <c r="K82" s="6">
        <v>243</v>
      </c>
      <c r="L82" s="6">
        <v>252</v>
      </c>
      <c r="M82" s="6">
        <v>239</v>
      </c>
      <c r="N82" s="7">
        <f t="shared" si="5"/>
        <v>120.50465588972402</v>
      </c>
      <c r="O82" s="7">
        <f t="shared" si="6"/>
        <v>134.26190814865834</v>
      </c>
      <c r="P82" s="7">
        <f t="shared" si="7"/>
        <v>245.2334359616178</v>
      </c>
    </row>
    <row r="83" spans="1:16" ht="12.75">
      <c r="A83" s="6">
        <v>80</v>
      </c>
      <c r="B83" s="6">
        <v>110</v>
      </c>
      <c r="C83" s="6">
        <v>112</v>
      </c>
      <c r="D83" s="6">
        <v>114</v>
      </c>
      <c r="E83" s="6">
        <v>117</v>
      </c>
      <c r="F83" s="6">
        <v>126</v>
      </c>
      <c r="G83" s="6">
        <v>142</v>
      </c>
      <c r="H83" s="6">
        <v>132</v>
      </c>
      <c r="I83" s="6">
        <v>142</v>
      </c>
      <c r="J83" s="6">
        <v>264</v>
      </c>
      <c r="K83" s="6">
        <v>246</v>
      </c>
      <c r="L83" s="6">
        <v>254</v>
      </c>
      <c r="M83" s="6">
        <v>241</v>
      </c>
      <c r="N83" s="7">
        <f t="shared" si="5"/>
        <v>120.16227505988152</v>
      </c>
      <c r="O83" s="7">
        <f t="shared" si="6"/>
        <v>134.09951655378083</v>
      </c>
      <c r="P83" s="7">
        <f t="shared" si="7"/>
        <v>245.73820838633782</v>
      </c>
    </row>
    <row r="84" spans="1:16" ht="12.75">
      <c r="A84" s="6">
        <v>81</v>
      </c>
      <c r="B84" s="6">
        <v>117</v>
      </c>
      <c r="C84" s="6">
        <v>112</v>
      </c>
      <c r="D84" s="6">
        <v>116</v>
      </c>
      <c r="E84" s="6">
        <v>113</v>
      </c>
      <c r="F84" s="6">
        <v>122</v>
      </c>
      <c r="G84" s="6">
        <v>142</v>
      </c>
      <c r="H84" s="6">
        <v>129</v>
      </c>
      <c r="I84" s="6">
        <v>150</v>
      </c>
      <c r="J84" s="6">
        <v>261</v>
      </c>
      <c r="K84" s="6">
        <v>246</v>
      </c>
      <c r="L84" s="6">
        <v>255</v>
      </c>
      <c r="M84" s="6">
        <v>237</v>
      </c>
      <c r="N84" s="7">
        <f t="shared" si="5"/>
        <v>119.83407236152864</v>
      </c>
      <c r="O84" s="7">
        <f t="shared" si="6"/>
        <v>133.9438452121078</v>
      </c>
      <c r="P84" s="7">
        <f t="shared" si="7"/>
        <v>246.22208242636376</v>
      </c>
    </row>
    <row r="85" spans="1:16" ht="12.75">
      <c r="A85" s="6">
        <v>82</v>
      </c>
      <c r="B85" s="6">
        <v>117</v>
      </c>
      <c r="C85" s="6">
        <v>117</v>
      </c>
      <c r="D85" s="6">
        <v>117</v>
      </c>
      <c r="E85" s="6">
        <v>112</v>
      </c>
      <c r="F85" s="6">
        <v>116</v>
      </c>
      <c r="G85" s="6">
        <v>135</v>
      </c>
      <c r="H85" s="6">
        <v>127</v>
      </c>
      <c r="I85" s="6">
        <v>150</v>
      </c>
      <c r="J85" s="6">
        <v>267</v>
      </c>
      <c r="K85" s="6">
        <v>248</v>
      </c>
      <c r="L85" s="6">
        <v>256</v>
      </c>
      <c r="M85" s="6">
        <v>238</v>
      </c>
      <c r="N85" s="7">
        <f t="shared" si="5"/>
        <v>119.5194604041679</v>
      </c>
      <c r="O85" s="7">
        <f t="shared" si="6"/>
        <v>133.794616438539</v>
      </c>
      <c r="P85" s="7">
        <f t="shared" si="7"/>
        <v>246.68592315729327</v>
      </c>
    </row>
    <row r="86" spans="1:16" ht="12.75">
      <c r="A86" s="6">
        <v>83</v>
      </c>
      <c r="B86" s="6">
        <v>113</v>
      </c>
      <c r="C86" s="6">
        <v>118</v>
      </c>
      <c r="D86" s="6">
        <v>115</v>
      </c>
      <c r="E86" s="6">
        <v>117</v>
      </c>
      <c r="F86" s="6">
        <v>117</v>
      </c>
      <c r="G86" s="6">
        <v>132</v>
      </c>
      <c r="H86" s="6">
        <v>125</v>
      </c>
      <c r="I86" s="6">
        <v>148</v>
      </c>
      <c r="J86" s="6">
        <v>270</v>
      </c>
      <c r="K86" s="6">
        <v>250</v>
      </c>
      <c r="L86" s="6">
        <v>260</v>
      </c>
      <c r="M86" s="6">
        <v>235</v>
      </c>
      <c r="N86" s="7">
        <f t="shared" si="5"/>
        <v>119.21787617652903</v>
      </c>
      <c r="O86" s="7">
        <f t="shared" si="6"/>
        <v>133.65156395323234</v>
      </c>
      <c r="P86" s="7">
        <f t="shared" si="7"/>
        <v>247.1305598702388</v>
      </c>
    </row>
    <row r="87" spans="1:16" ht="12.75">
      <c r="A87" s="6">
        <v>84</v>
      </c>
      <c r="B87" s="6">
        <v>120</v>
      </c>
      <c r="C87" s="6">
        <v>119</v>
      </c>
      <c r="D87" s="6">
        <v>117</v>
      </c>
      <c r="E87" s="6">
        <v>118</v>
      </c>
      <c r="F87" s="6">
        <v>110</v>
      </c>
      <c r="G87" s="6">
        <v>130</v>
      </c>
      <c r="H87" s="6">
        <v>119</v>
      </c>
      <c r="I87" s="6">
        <v>144</v>
      </c>
      <c r="J87" s="6">
        <v>270</v>
      </c>
      <c r="K87" s="6">
        <v>251</v>
      </c>
      <c r="L87" s="6">
        <v>264</v>
      </c>
      <c r="M87" s="6">
        <v>238</v>
      </c>
      <c r="N87" s="7">
        <f t="shared" si="5"/>
        <v>118.9287800275012</v>
      </c>
      <c r="O87" s="7">
        <f t="shared" si="6"/>
        <v>133.51443242448948</v>
      </c>
      <c r="P87" s="7">
        <f t="shared" si="7"/>
        <v>247.5567875480095</v>
      </c>
    </row>
    <row r="88" spans="1:16" ht="12.75">
      <c r="A88" s="6">
        <v>85</v>
      </c>
      <c r="B88" s="6">
        <v>119</v>
      </c>
      <c r="C88" s="6">
        <v>116</v>
      </c>
      <c r="D88" s="6">
        <v>108</v>
      </c>
      <c r="E88" s="6">
        <v>109</v>
      </c>
      <c r="F88" s="6">
        <v>117</v>
      </c>
      <c r="G88" s="6">
        <v>128</v>
      </c>
      <c r="H88" s="6">
        <v>130</v>
      </c>
      <c r="I88" s="6">
        <v>148</v>
      </c>
      <c r="J88" s="6">
        <v>264</v>
      </c>
      <c r="K88" s="6">
        <v>256</v>
      </c>
      <c r="L88" s="6">
        <v>262</v>
      </c>
      <c r="M88" s="6">
        <v>243</v>
      </c>
      <c r="N88" s="7">
        <f t="shared" si="5"/>
        <v>118.65165469084644</v>
      </c>
      <c r="O88" s="7">
        <f t="shared" si="6"/>
        <v>133.38297702808734</v>
      </c>
      <c r="P88" s="7">
        <f t="shared" si="7"/>
        <v>247.96536828106642</v>
      </c>
    </row>
    <row r="89" spans="1:16" ht="12.75">
      <c r="A89" s="6">
        <v>86</v>
      </c>
      <c r="B89" s="6">
        <v>114</v>
      </c>
      <c r="C89" s="6">
        <v>114</v>
      </c>
      <c r="D89" s="6">
        <v>105</v>
      </c>
      <c r="E89" s="6">
        <v>107</v>
      </c>
      <c r="F89" s="6">
        <v>120</v>
      </c>
      <c r="G89" s="6">
        <v>134</v>
      </c>
      <c r="H89" s="6">
        <v>132</v>
      </c>
      <c r="I89" s="6">
        <v>148</v>
      </c>
      <c r="J89" s="6">
        <v>266</v>
      </c>
      <c r="K89" s="6">
        <v>252</v>
      </c>
      <c r="L89" s="6">
        <v>263</v>
      </c>
      <c r="M89" s="6">
        <v>245</v>
      </c>
      <c r="N89" s="7">
        <f t="shared" si="5"/>
        <v>118.3860043516207</v>
      </c>
      <c r="O89" s="7">
        <f t="shared" si="6"/>
        <v>133.2569630227814</v>
      </c>
      <c r="P89" s="7">
        <f t="shared" si="7"/>
        <v>248.3570326255981</v>
      </c>
    </row>
    <row r="90" spans="1:16" ht="12.75">
      <c r="A90" s="6">
        <v>87</v>
      </c>
      <c r="B90" s="6">
        <v>106</v>
      </c>
      <c r="C90" s="6">
        <v>106</v>
      </c>
      <c r="D90" s="6">
        <v>100</v>
      </c>
      <c r="E90" s="6">
        <v>110</v>
      </c>
      <c r="F90" s="6">
        <v>130</v>
      </c>
      <c r="G90" s="6">
        <v>143</v>
      </c>
      <c r="H90" s="6">
        <v>139</v>
      </c>
      <c r="I90" s="6">
        <v>147</v>
      </c>
      <c r="J90" s="6">
        <v>264</v>
      </c>
      <c r="K90" s="6">
        <v>251</v>
      </c>
      <c r="L90" s="6">
        <v>261</v>
      </c>
      <c r="M90" s="6">
        <v>243</v>
      </c>
      <c r="N90" s="7">
        <f t="shared" si="5"/>
        <v>118.13135375235798</v>
      </c>
      <c r="O90" s="7">
        <f t="shared" si="6"/>
        <v>133.1361653416519</v>
      </c>
      <c r="P90" s="7">
        <f t="shared" si="7"/>
        <v>248.73248090599034</v>
      </c>
    </row>
    <row r="91" spans="1:16" ht="12.75">
      <c r="A91" s="6">
        <v>88</v>
      </c>
      <c r="B91" s="6">
        <v>105</v>
      </c>
      <c r="C91" s="6">
        <v>102</v>
      </c>
      <c r="D91" s="6">
        <v>100</v>
      </c>
      <c r="E91" s="6">
        <v>112</v>
      </c>
      <c r="F91" s="6">
        <v>131</v>
      </c>
      <c r="G91" s="6">
        <v>152</v>
      </c>
      <c r="H91" s="6">
        <v>140</v>
      </c>
      <c r="I91" s="6">
        <v>144</v>
      </c>
      <c r="J91" s="6">
        <v>264</v>
      </c>
      <c r="K91" s="6">
        <v>246</v>
      </c>
      <c r="L91" s="6">
        <v>260</v>
      </c>
      <c r="M91" s="6">
        <v>244</v>
      </c>
      <c r="N91" s="7">
        <f t="shared" si="5"/>
        <v>117.88724733718908</v>
      </c>
      <c r="O91" s="7">
        <f t="shared" si="6"/>
        <v>133.02036819892123</v>
      </c>
      <c r="P91" s="7">
        <f t="shared" si="7"/>
        <v>249.09238446388989</v>
      </c>
    </row>
    <row r="92" spans="1:16" ht="12.75">
      <c r="A92" s="6">
        <v>89</v>
      </c>
      <c r="B92" s="6">
        <v>100</v>
      </c>
      <c r="C92" s="6">
        <v>103</v>
      </c>
      <c r="D92" s="6">
        <v>98</v>
      </c>
      <c r="E92" s="6">
        <v>113</v>
      </c>
      <c r="F92" s="6">
        <v>141</v>
      </c>
      <c r="G92" s="6">
        <v>154</v>
      </c>
      <c r="H92" s="6">
        <v>142</v>
      </c>
      <c r="I92" s="6">
        <v>144</v>
      </c>
      <c r="J92" s="6">
        <v>259</v>
      </c>
      <c r="K92" s="6">
        <v>243</v>
      </c>
      <c r="L92" s="6">
        <v>260</v>
      </c>
      <c r="M92" s="6">
        <v>243</v>
      </c>
      <c r="N92" s="7">
        <f t="shared" si="5"/>
        <v>117.65324843217198</v>
      </c>
      <c r="O92" s="7">
        <f t="shared" si="6"/>
        <v>132.9093647118405</v>
      </c>
      <c r="P92" s="7">
        <f t="shared" si="7"/>
        <v>249.4373868559877</v>
      </c>
    </row>
    <row r="93" spans="1:16" ht="12.75">
      <c r="A93" s="6">
        <v>90</v>
      </c>
      <c r="B93" s="6">
        <v>111</v>
      </c>
      <c r="C93" s="6">
        <v>113</v>
      </c>
      <c r="D93" s="6">
        <v>107</v>
      </c>
      <c r="E93" s="6">
        <v>111</v>
      </c>
      <c r="F93" s="6">
        <v>133</v>
      </c>
      <c r="G93" s="6">
        <v>139</v>
      </c>
      <c r="H93" s="6">
        <v>128</v>
      </c>
      <c r="I93" s="6">
        <v>145</v>
      </c>
      <c r="J93" s="6">
        <v>256</v>
      </c>
      <c r="K93" s="6">
        <v>248</v>
      </c>
      <c r="L93" s="6">
        <v>265</v>
      </c>
      <c r="M93" s="6">
        <v>244</v>
      </c>
      <c r="N93" s="7">
        <f t="shared" si="5"/>
        <v>117.4289384602074</v>
      </c>
      <c r="O93" s="7">
        <f t="shared" si="6"/>
        <v>132.80295653721907</v>
      </c>
      <c r="P93" s="7">
        <f t="shared" si="7"/>
        <v>249.76810500257375</v>
      </c>
    </row>
    <row r="94" spans="1:16" ht="12.75">
      <c r="A94" s="6">
        <v>91</v>
      </c>
      <c r="B94" s="6">
        <v>109</v>
      </c>
      <c r="C94" s="6">
        <v>122</v>
      </c>
      <c r="D94" s="6">
        <v>111</v>
      </c>
      <c r="E94" s="6">
        <v>112</v>
      </c>
      <c r="F94" s="6">
        <v>133</v>
      </c>
      <c r="G94" s="6">
        <v>130</v>
      </c>
      <c r="H94" s="6">
        <v>127</v>
      </c>
      <c r="I94" s="6">
        <v>143</v>
      </c>
      <c r="J94" s="6">
        <v>258</v>
      </c>
      <c r="K94" s="6">
        <v>248</v>
      </c>
      <c r="L94" s="6">
        <v>262</v>
      </c>
      <c r="M94" s="6">
        <v>245</v>
      </c>
      <c r="N94" s="7">
        <f t="shared" si="5"/>
        <v>117.21391618900138</v>
      </c>
      <c r="O94" s="7">
        <f t="shared" si="6"/>
        <v>132.70095352215773</v>
      </c>
      <c r="P94" s="7">
        <f t="shared" si="7"/>
        <v>250.08513028884107</v>
      </c>
    </row>
    <row r="95" spans="1:16" ht="12.75">
      <c r="A95" s="6">
        <v>92</v>
      </c>
      <c r="B95" s="6">
        <v>109</v>
      </c>
      <c r="C95" s="6">
        <v>115</v>
      </c>
      <c r="D95" s="6">
        <v>115</v>
      </c>
      <c r="E95" s="6">
        <v>115</v>
      </c>
      <c r="F95" s="6">
        <v>127</v>
      </c>
      <c r="G95" s="6">
        <v>137</v>
      </c>
      <c r="H95" s="6">
        <v>130</v>
      </c>
      <c r="I95" s="6">
        <v>137</v>
      </c>
      <c r="J95" s="6">
        <v>264</v>
      </c>
      <c r="K95" s="6">
        <v>248</v>
      </c>
      <c r="L95" s="6">
        <v>255</v>
      </c>
      <c r="M95" s="6">
        <v>248</v>
      </c>
      <c r="N95" s="7">
        <f t="shared" si="5"/>
        <v>117.00779701061751</v>
      </c>
      <c r="O95" s="7">
        <f t="shared" si="6"/>
        <v>132.6031733685362</v>
      </c>
      <c r="P95" s="7">
        <f t="shared" si="7"/>
        <v>250.3890296208465</v>
      </c>
    </row>
    <row r="96" spans="1:16" ht="12.75">
      <c r="A96" s="6">
        <v>93</v>
      </c>
      <c r="B96" s="6">
        <v>114</v>
      </c>
      <c r="C96" s="6">
        <v>114</v>
      </c>
      <c r="D96" s="6">
        <v>115</v>
      </c>
      <c r="E96" s="6">
        <v>109</v>
      </c>
      <c r="F96" s="6">
        <v>117</v>
      </c>
      <c r="G96" s="6">
        <v>138</v>
      </c>
      <c r="H96" s="6">
        <v>131</v>
      </c>
      <c r="I96" s="6">
        <v>137</v>
      </c>
      <c r="J96" s="6">
        <v>269</v>
      </c>
      <c r="K96" s="6">
        <v>248</v>
      </c>
      <c r="L96" s="6">
        <v>254</v>
      </c>
      <c r="M96" s="6">
        <v>254</v>
      </c>
      <c r="N96" s="7">
        <f t="shared" si="5"/>
        <v>116.81021225123675</v>
      </c>
      <c r="O96" s="7">
        <f t="shared" si="6"/>
        <v>132.50944131080107</v>
      </c>
      <c r="P96" s="7">
        <f t="shared" si="7"/>
        <v>250.68034643796238</v>
      </c>
    </row>
    <row r="97" spans="1:16" ht="12.75">
      <c r="A97" s="6">
        <v>94</v>
      </c>
      <c r="B97" s="6">
        <v>115</v>
      </c>
      <c r="C97" s="6">
        <v>118</v>
      </c>
      <c r="D97" s="6">
        <v>111</v>
      </c>
      <c r="E97" s="6">
        <v>108</v>
      </c>
      <c r="F97" s="6">
        <v>119</v>
      </c>
      <c r="G97" s="6">
        <v>136</v>
      </c>
      <c r="H97" s="6">
        <v>133</v>
      </c>
      <c r="I97" s="6">
        <v>136</v>
      </c>
      <c r="J97" s="6">
        <v>266</v>
      </c>
      <c r="K97" s="6">
        <v>246</v>
      </c>
      <c r="L97" s="6">
        <v>256</v>
      </c>
      <c r="M97" s="6">
        <v>256</v>
      </c>
      <c r="N97" s="7">
        <f t="shared" si="5"/>
        <v>116.62080850981201</v>
      </c>
      <c r="O97" s="7">
        <f t="shared" si="6"/>
        <v>132.419589806601</v>
      </c>
      <c r="P97" s="7">
        <f t="shared" si="7"/>
        <v>250.95960168358718</v>
      </c>
    </row>
    <row r="98" spans="1:16" ht="12.75">
      <c r="A98" s="6">
        <v>95</v>
      </c>
      <c r="B98" s="6">
        <v>110</v>
      </c>
      <c r="C98" s="6">
        <v>115</v>
      </c>
      <c r="D98" s="6">
        <v>111</v>
      </c>
      <c r="E98" s="6">
        <v>109</v>
      </c>
      <c r="F98" s="6">
        <v>126</v>
      </c>
      <c r="G98" s="6">
        <v>136</v>
      </c>
      <c r="H98" s="6">
        <v>132</v>
      </c>
      <c r="I98" s="6">
        <v>132</v>
      </c>
      <c r="J98" s="6">
        <v>264</v>
      </c>
      <c r="K98" s="6">
        <v>249</v>
      </c>
      <c r="L98" s="6">
        <v>257</v>
      </c>
      <c r="M98" s="6">
        <v>259</v>
      </c>
      <c r="N98" s="7">
        <f t="shared" si="5"/>
        <v>116.43924702436924</v>
      </c>
      <c r="O98" s="7">
        <f t="shared" si="6"/>
        <v>132.33345823981813</v>
      </c>
      <c r="P98" s="7">
        <f t="shared" si="7"/>
        <v>251.22729473581282</v>
      </c>
    </row>
    <row r="99" spans="1:16" ht="12.75">
      <c r="A99" s="6">
        <v>96</v>
      </c>
      <c r="B99" s="6">
        <v>105</v>
      </c>
      <c r="C99" s="6">
        <v>121</v>
      </c>
      <c r="D99" s="6">
        <v>114</v>
      </c>
      <c r="E99" s="6">
        <v>105</v>
      </c>
      <c r="F99" s="6">
        <v>131</v>
      </c>
      <c r="G99" s="6">
        <v>129</v>
      </c>
      <c r="H99" s="6">
        <v>125</v>
      </c>
      <c r="I99" s="6">
        <v>134</v>
      </c>
      <c r="J99" s="6">
        <v>264</v>
      </c>
      <c r="K99" s="6">
        <v>250</v>
      </c>
      <c r="L99" s="6">
        <v>261</v>
      </c>
      <c r="M99" s="6">
        <v>261</v>
      </c>
      <c r="N99" s="7">
        <f t="shared" si="5"/>
        <v>116.26520306476687</v>
      </c>
      <c r="O99" s="7">
        <f t="shared" si="6"/>
        <v>132.25089263555003</v>
      </c>
      <c r="P99" s="7">
        <f t="shared" si="7"/>
        <v>251.48390429968325</v>
      </c>
    </row>
    <row r="100" spans="1:16" ht="12.75">
      <c r="A100" s="6">
        <v>97</v>
      </c>
      <c r="B100" s="6">
        <v>105</v>
      </c>
      <c r="C100" s="6">
        <v>112</v>
      </c>
      <c r="D100" s="6">
        <v>110</v>
      </c>
      <c r="E100" s="6">
        <v>105</v>
      </c>
      <c r="F100" s="6">
        <v>130</v>
      </c>
      <c r="G100" s="6">
        <v>140</v>
      </c>
      <c r="H100" s="6">
        <v>128</v>
      </c>
      <c r="I100" s="6">
        <v>134</v>
      </c>
      <c r="J100" s="6">
        <v>265</v>
      </c>
      <c r="K100" s="6">
        <v>248</v>
      </c>
      <c r="L100" s="6">
        <v>262</v>
      </c>
      <c r="M100" s="6">
        <v>261</v>
      </c>
      <c r="N100" s="7">
        <f t="shared" si="5"/>
        <v>116.09836535078217</v>
      </c>
      <c r="O100" s="7">
        <f aca="true" t="shared" si="8" ref="O100:O131">O99+AtoB*N99-BtoA*O99-BtoC*O99+CtoB*P99</f>
        <v>132.17174538660456</v>
      </c>
      <c r="P100" s="7">
        <f aca="true" t="shared" si="9" ref="P100:P131">P99+BtoC*O99-CtoB*P99</f>
        <v>251.72988926261343</v>
      </c>
    </row>
    <row r="101" spans="1:16" ht="12.75">
      <c r="A101" s="6">
        <v>98</v>
      </c>
      <c r="B101" s="6">
        <v>108</v>
      </c>
      <c r="C101" s="6">
        <v>114</v>
      </c>
      <c r="D101" s="6">
        <v>107</v>
      </c>
      <c r="E101" s="6">
        <v>107</v>
      </c>
      <c r="F101" s="6">
        <v>129</v>
      </c>
      <c r="G101" s="6">
        <v>137</v>
      </c>
      <c r="H101" s="6">
        <v>131</v>
      </c>
      <c r="I101" s="6">
        <v>138</v>
      </c>
      <c r="J101" s="6">
        <v>263</v>
      </c>
      <c r="K101" s="6">
        <v>249</v>
      </c>
      <c r="L101" s="6">
        <v>262</v>
      </c>
      <c r="M101" s="6">
        <v>255</v>
      </c>
      <c r="N101" s="7">
        <f t="shared" si="5"/>
        <v>115.93843549444527</v>
      </c>
      <c r="O101" s="7">
        <f t="shared" si="8"/>
        <v>132.09587499107752</v>
      </c>
      <c r="P101" s="7">
        <f t="shared" si="9"/>
        <v>251.96568951447733</v>
      </c>
    </row>
    <row r="102" spans="1:16" ht="12.75">
      <c r="A102" s="6">
        <v>99</v>
      </c>
      <c r="B102" s="6">
        <v>105</v>
      </c>
      <c r="C102" s="6">
        <v>121</v>
      </c>
      <c r="D102" s="6">
        <v>112</v>
      </c>
      <c r="E102" s="6">
        <v>109</v>
      </c>
      <c r="F102" s="6">
        <v>131</v>
      </c>
      <c r="G102" s="6">
        <v>124</v>
      </c>
      <c r="H102" s="6">
        <v>120</v>
      </c>
      <c r="I102" s="6">
        <v>134</v>
      </c>
      <c r="J102" s="6">
        <v>264</v>
      </c>
      <c r="K102" s="6">
        <v>255</v>
      </c>
      <c r="L102" s="6">
        <v>268</v>
      </c>
      <c r="M102" s="6">
        <v>257</v>
      </c>
      <c r="N102" s="7">
        <f t="shared" si="5"/>
        <v>115.78512746559167</v>
      </c>
      <c r="O102" s="7">
        <f t="shared" si="8"/>
        <v>132.0231458005947</v>
      </c>
      <c r="P102" s="7">
        <f t="shared" si="9"/>
        <v>252.1917267338138</v>
      </c>
    </row>
    <row r="103" spans="1:16" ht="12.75">
      <c r="A103" s="6">
        <v>100</v>
      </c>
      <c r="B103" s="6">
        <v>110</v>
      </c>
      <c r="C103" s="6">
        <v>127</v>
      </c>
      <c r="D103" s="6">
        <v>116</v>
      </c>
      <c r="E103" s="6">
        <v>113</v>
      </c>
      <c r="F103" s="6">
        <v>122</v>
      </c>
      <c r="G103" s="6">
        <v>119</v>
      </c>
      <c r="H103" s="6">
        <v>113</v>
      </c>
      <c r="I103" s="6">
        <v>128</v>
      </c>
      <c r="J103" s="6">
        <v>268</v>
      </c>
      <c r="K103" s="6">
        <v>254</v>
      </c>
      <c r="L103" s="6">
        <v>271</v>
      </c>
      <c r="M103" s="6">
        <v>259</v>
      </c>
      <c r="N103" s="7">
        <f t="shared" si="5"/>
        <v>115.63816707965087</v>
      </c>
      <c r="O103" s="7">
        <f t="shared" si="8"/>
        <v>131.95342777880887</v>
      </c>
      <c r="P103" s="7">
        <f t="shared" si="9"/>
        <v>252.40840514154044</v>
      </c>
    </row>
    <row r="104" spans="1:16" ht="12.75">
      <c r="A104" s="6">
        <v>101</v>
      </c>
      <c r="B104" s="6">
        <v>108</v>
      </c>
      <c r="C104" s="6">
        <v>126</v>
      </c>
      <c r="D104" s="6">
        <v>114</v>
      </c>
      <c r="E104" s="6">
        <v>105</v>
      </c>
      <c r="F104" s="6">
        <v>124</v>
      </c>
      <c r="G104" s="6">
        <v>119</v>
      </c>
      <c r="H104" s="6">
        <v>120</v>
      </c>
      <c r="I104" s="6">
        <v>132</v>
      </c>
      <c r="J104" s="6">
        <v>268</v>
      </c>
      <c r="K104" s="6">
        <v>255</v>
      </c>
      <c r="L104" s="6">
        <v>266</v>
      </c>
      <c r="M104" s="6">
        <v>263</v>
      </c>
      <c r="N104" s="7">
        <f t="shared" si="5"/>
        <v>115.49729150673265</v>
      </c>
      <c r="O104" s="7">
        <f t="shared" si="8"/>
        <v>131.88659626975576</v>
      </c>
      <c r="P104" s="7">
        <f t="shared" si="9"/>
        <v>252.61611222351178</v>
      </c>
    </row>
    <row r="105" spans="1:16" ht="12.75">
      <c r="A105" s="6">
        <v>102</v>
      </c>
      <c r="B105" s="6">
        <v>103</v>
      </c>
      <c r="C105" s="6">
        <v>121</v>
      </c>
      <c r="D105" s="6">
        <v>113</v>
      </c>
      <c r="E105" s="6">
        <v>104</v>
      </c>
      <c r="F105" s="6">
        <v>129</v>
      </c>
      <c r="G105" s="6">
        <v>123</v>
      </c>
      <c r="H105" s="6">
        <v>126</v>
      </c>
      <c r="I105" s="6">
        <v>133</v>
      </c>
      <c r="J105" s="6">
        <v>268</v>
      </c>
      <c r="K105" s="6">
        <v>256</v>
      </c>
      <c r="L105" s="6">
        <v>261</v>
      </c>
      <c r="M105" s="6">
        <v>263</v>
      </c>
      <c r="N105" s="7">
        <f t="shared" si="5"/>
        <v>115.36224880111433</v>
      </c>
      <c r="O105" s="7">
        <f t="shared" si="8"/>
        <v>131.822531775683</v>
      </c>
      <c r="P105" s="7">
        <f t="shared" si="9"/>
        <v>252.81521942320285</v>
      </c>
    </row>
    <row r="106" spans="1:16" ht="12.75">
      <c r="A106" s="6">
        <v>103</v>
      </c>
      <c r="B106" s="6">
        <v>104</v>
      </c>
      <c r="C106" s="6">
        <v>124</v>
      </c>
      <c r="D106" s="6">
        <v>105</v>
      </c>
      <c r="E106" s="6">
        <v>109</v>
      </c>
      <c r="F106" s="6">
        <v>130</v>
      </c>
      <c r="G106" s="6">
        <v>122</v>
      </c>
      <c r="H106" s="6">
        <v>133</v>
      </c>
      <c r="I106" s="6">
        <v>127</v>
      </c>
      <c r="J106" s="6">
        <v>266</v>
      </c>
      <c r="K106" s="6">
        <v>254</v>
      </c>
      <c r="L106" s="6">
        <v>262</v>
      </c>
      <c r="M106" s="6">
        <v>264</v>
      </c>
      <c r="N106" s="7">
        <f t="shared" si="5"/>
        <v>115.23279745027219</v>
      </c>
      <c r="O106" s="7">
        <f t="shared" si="8"/>
        <v>131.7611197439798</v>
      </c>
      <c r="P106" s="7">
        <f t="shared" si="9"/>
        <v>253.00608280574818</v>
      </c>
    </row>
    <row r="107" spans="1:16" ht="12.75">
      <c r="A107" s="6">
        <v>104</v>
      </c>
      <c r="B107" s="6">
        <v>106</v>
      </c>
      <c r="C107" s="6">
        <v>123</v>
      </c>
      <c r="D107" s="6">
        <v>104</v>
      </c>
      <c r="E107" s="6">
        <v>108</v>
      </c>
      <c r="F107" s="6">
        <v>129</v>
      </c>
      <c r="G107" s="6">
        <v>132</v>
      </c>
      <c r="H107" s="6">
        <v>133</v>
      </c>
      <c r="I107" s="6">
        <v>128</v>
      </c>
      <c r="J107" s="6">
        <v>265</v>
      </c>
      <c r="K107" s="6">
        <v>245</v>
      </c>
      <c r="L107" s="6">
        <v>263</v>
      </c>
      <c r="M107" s="6">
        <v>264</v>
      </c>
      <c r="N107" s="7">
        <f t="shared" si="5"/>
        <v>115.10870594263727</v>
      </c>
      <c r="O107" s="7">
        <f t="shared" si="8"/>
        <v>131.70225036284648</v>
      </c>
      <c r="P107" s="7">
        <f t="shared" si="9"/>
        <v>253.1890436945164</v>
      </c>
    </row>
    <row r="108" spans="1:16" ht="12.75">
      <c r="A108" s="6">
        <v>105</v>
      </c>
      <c r="B108" s="6">
        <v>107</v>
      </c>
      <c r="C108" s="6">
        <v>115</v>
      </c>
      <c r="D108" s="6">
        <v>104</v>
      </c>
      <c r="E108" s="6">
        <v>106</v>
      </c>
      <c r="F108" s="6">
        <v>129</v>
      </c>
      <c r="G108" s="6">
        <v>138</v>
      </c>
      <c r="H108" s="6">
        <v>131</v>
      </c>
      <c r="I108" s="6">
        <v>135</v>
      </c>
      <c r="J108" s="6">
        <v>264</v>
      </c>
      <c r="K108" s="6">
        <v>247</v>
      </c>
      <c r="L108" s="6">
        <v>265</v>
      </c>
      <c r="M108" s="6">
        <v>259</v>
      </c>
      <c r="N108" s="7">
        <f t="shared" si="5"/>
        <v>114.98975235329183</v>
      </c>
      <c r="O108" s="7">
        <f t="shared" si="8"/>
        <v>131.6458183653551</v>
      </c>
      <c r="P108" s="7">
        <f t="shared" si="9"/>
        <v>253.36442928135324</v>
      </c>
    </row>
    <row r="109" spans="1:16" ht="12.75">
      <c r="A109" s="6">
        <v>106</v>
      </c>
      <c r="B109" s="6">
        <v>103</v>
      </c>
      <c r="C109" s="6">
        <v>115</v>
      </c>
      <c r="D109" s="6">
        <v>104</v>
      </c>
      <c r="E109" s="6">
        <v>104</v>
      </c>
      <c r="F109" s="6">
        <v>132</v>
      </c>
      <c r="G109" s="6">
        <v>139</v>
      </c>
      <c r="H109" s="6">
        <v>133</v>
      </c>
      <c r="I109" s="6">
        <v>132</v>
      </c>
      <c r="J109" s="6">
        <v>265</v>
      </c>
      <c r="K109" s="6">
        <v>246</v>
      </c>
      <c r="L109" s="6">
        <v>263</v>
      </c>
      <c r="M109" s="6">
        <v>264</v>
      </c>
      <c r="N109" s="7">
        <f t="shared" si="5"/>
        <v>114.8757239468564</v>
      </c>
      <c r="O109" s="7">
        <f t="shared" si="8"/>
        <v>131.59172284156577</v>
      </c>
      <c r="P109" s="7">
        <f t="shared" si="9"/>
        <v>253.532553211578</v>
      </c>
    </row>
    <row r="110" spans="1:16" ht="12.75">
      <c r="A110" s="6">
        <v>107</v>
      </c>
      <c r="B110" s="6">
        <v>99</v>
      </c>
      <c r="C110" s="6">
        <v>119</v>
      </c>
      <c r="D110" s="6">
        <v>111</v>
      </c>
      <c r="E110" s="6">
        <v>105</v>
      </c>
      <c r="F110" s="6">
        <v>136</v>
      </c>
      <c r="G110" s="6">
        <v>131</v>
      </c>
      <c r="H110" s="6">
        <v>124</v>
      </c>
      <c r="I110" s="6">
        <v>134</v>
      </c>
      <c r="J110" s="6">
        <v>265</v>
      </c>
      <c r="K110" s="6">
        <v>250</v>
      </c>
      <c r="L110" s="6">
        <v>265</v>
      </c>
      <c r="M110" s="6">
        <v>261</v>
      </c>
      <c r="N110" s="7">
        <f t="shared" si="5"/>
        <v>114.76641679684946</v>
      </c>
      <c r="O110" s="7">
        <f t="shared" si="8"/>
        <v>131.53986705837394</v>
      </c>
      <c r="P110" s="7">
        <f t="shared" si="9"/>
        <v>253.69371614477677</v>
      </c>
    </row>
    <row r="111" spans="1:16" ht="12.75">
      <c r="A111" s="6">
        <v>108</v>
      </c>
      <c r="B111" s="6">
        <v>100</v>
      </c>
      <c r="C111" s="6">
        <v>124</v>
      </c>
      <c r="D111" s="6">
        <v>104</v>
      </c>
      <c r="E111" s="6">
        <v>109</v>
      </c>
      <c r="F111" s="6">
        <v>127</v>
      </c>
      <c r="G111" s="6">
        <v>122</v>
      </c>
      <c r="H111" s="6">
        <v>129</v>
      </c>
      <c r="I111" s="6">
        <v>130</v>
      </c>
      <c r="J111" s="6">
        <v>273</v>
      </c>
      <c r="K111" s="6">
        <v>254</v>
      </c>
      <c r="L111" s="6">
        <v>267</v>
      </c>
      <c r="M111" s="6">
        <v>261</v>
      </c>
      <c r="N111" s="7">
        <f t="shared" si="5"/>
        <v>114.66163542083304</v>
      </c>
      <c r="O111" s="7">
        <f t="shared" si="8"/>
        <v>131.4901582867767</v>
      </c>
      <c r="P111" s="7">
        <f t="shared" si="9"/>
        <v>253.84820629239044</v>
      </c>
    </row>
    <row r="112" spans="1:16" ht="12.75">
      <c r="A112" s="6">
        <v>109</v>
      </c>
      <c r="B112" s="6">
        <v>104</v>
      </c>
      <c r="C112" s="6">
        <v>117</v>
      </c>
      <c r="D112" s="6">
        <v>114</v>
      </c>
      <c r="E112" s="6">
        <v>116</v>
      </c>
      <c r="F112" s="6">
        <v>128</v>
      </c>
      <c r="G112" s="6">
        <v>129</v>
      </c>
      <c r="H112" s="6">
        <v>122</v>
      </c>
      <c r="I112" s="6">
        <v>127</v>
      </c>
      <c r="J112" s="6">
        <v>268</v>
      </c>
      <c r="K112" s="6">
        <v>254</v>
      </c>
      <c r="L112" s="6">
        <v>264</v>
      </c>
      <c r="M112" s="6">
        <v>257</v>
      </c>
      <c r="N112" s="7">
        <f t="shared" si="5"/>
        <v>114.56119243068605</v>
      </c>
      <c r="O112" s="7">
        <f t="shared" si="8"/>
        <v>131.44250763625735</v>
      </c>
      <c r="P112" s="7">
        <f t="shared" si="9"/>
        <v>253.99629993305678</v>
      </c>
    </row>
    <row r="113" spans="1:16" ht="12.75">
      <c r="A113" s="6">
        <v>110</v>
      </c>
      <c r="B113" s="6">
        <v>103</v>
      </c>
      <c r="C113" s="6">
        <v>116</v>
      </c>
      <c r="D113" s="6">
        <v>107</v>
      </c>
      <c r="E113" s="6">
        <v>108</v>
      </c>
      <c r="F113" s="6">
        <v>129</v>
      </c>
      <c r="G113" s="6">
        <v>131</v>
      </c>
      <c r="H113" s="6">
        <v>127</v>
      </c>
      <c r="I113" s="6">
        <v>133</v>
      </c>
      <c r="J113" s="6">
        <v>268</v>
      </c>
      <c r="K113" s="6">
        <v>253</v>
      </c>
      <c r="L113" s="6">
        <v>266</v>
      </c>
      <c r="M113" s="6">
        <v>259</v>
      </c>
      <c r="N113" s="7">
        <f t="shared" si="5"/>
        <v>114.46490819737572</v>
      </c>
      <c r="O113" s="7">
        <f t="shared" si="8"/>
        <v>131.3968298959992</v>
      </c>
      <c r="P113" s="7">
        <f t="shared" si="9"/>
        <v>254.13826190662525</v>
      </c>
    </row>
    <row r="114" spans="1:16" ht="12.75">
      <c r="A114" s="6">
        <v>111</v>
      </c>
      <c r="B114" s="6">
        <v>104</v>
      </c>
      <c r="C114" s="6">
        <v>117</v>
      </c>
      <c r="D114" s="6">
        <v>105</v>
      </c>
      <c r="E114" s="6">
        <v>106</v>
      </c>
      <c r="F114" s="6">
        <v>135</v>
      </c>
      <c r="G114" s="6">
        <v>129</v>
      </c>
      <c r="H114" s="6">
        <v>131</v>
      </c>
      <c r="I114" s="6">
        <v>136</v>
      </c>
      <c r="J114" s="6">
        <v>261</v>
      </c>
      <c r="K114" s="6">
        <v>254</v>
      </c>
      <c r="L114" s="6">
        <v>264</v>
      </c>
      <c r="M114" s="6">
        <v>258</v>
      </c>
      <c r="N114" s="7">
        <f t="shared" si="5"/>
        <v>114.37261052962373</v>
      </c>
      <c r="O114" s="7">
        <f t="shared" si="8"/>
        <v>131.35304338265027</v>
      </c>
      <c r="P114" s="7">
        <f t="shared" si="9"/>
        <v>254.27434608772614</v>
      </c>
    </row>
    <row r="115" spans="1:16" ht="12.75">
      <c r="A115" s="6">
        <v>112</v>
      </c>
      <c r="B115" s="6">
        <v>106</v>
      </c>
      <c r="C115" s="6">
        <v>117</v>
      </c>
      <c r="D115" s="6">
        <v>104</v>
      </c>
      <c r="E115" s="6">
        <v>108</v>
      </c>
      <c r="F115" s="6">
        <v>137</v>
      </c>
      <c r="G115" s="6">
        <v>124</v>
      </c>
      <c r="H115" s="6">
        <v>134</v>
      </c>
      <c r="I115" s="6">
        <v>126</v>
      </c>
      <c r="J115" s="6">
        <v>257</v>
      </c>
      <c r="K115" s="6">
        <v>259</v>
      </c>
      <c r="L115" s="6">
        <v>262</v>
      </c>
      <c r="M115" s="6">
        <v>266</v>
      </c>
      <c r="N115" s="7">
        <f t="shared" si="5"/>
        <v>114.28413436588949</v>
      </c>
      <c r="O115" s="7">
        <f t="shared" si="8"/>
        <v>131.3110697943718</v>
      </c>
      <c r="P115" s="7">
        <f t="shared" si="9"/>
        <v>254.40479583973882</v>
      </c>
    </row>
    <row r="116" spans="1:16" ht="12.75">
      <c r="A116" s="6">
        <v>113</v>
      </c>
      <c r="B116" s="6">
        <v>113</v>
      </c>
      <c r="C116" s="6">
        <v>112</v>
      </c>
      <c r="D116" s="6">
        <v>106</v>
      </c>
      <c r="E116" s="6">
        <v>107</v>
      </c>
      <c r="F116" s="6">
        <v>135</v>
      </c>
      <c r="G116" s="6">
        <v>130</v>
      </c>
      <c r="H116" s="6">
        <v>137</v>
      </c>
      <c r="I116" s="6">
        <v>125</v>
      </c>
      <c r="J116" s="6">
        <v>252</v>
      </c>
      <c r="K116" s="6">
        <v>258</v>
      </c>
      <c r="L116" s="6">
        <v>257</v>
      </c>
      <c r="M116" s="6">
        <v>268</v>
      </c>
      <c r="N116" s="7">
        <f t="shared" si="5"/>
        <v>114.19932147911692</v>
      </c>
      <c r="O116" s="7">
        <f t="shared" si="8"/>
        <v>131.27083407091305</v>
      </c>
      <c r="P116" s="7">
        <f t="shared" si="9"/>
        <v>254.52984444997014</v>
      </c>
    </row>
    <row r="117" spans="1:16" ht="12.75">
      <c r="A117" s="6">
        <v>114</v>
      </c>
      <c r="B117" s="6">
        <v>113</v>
      </c>
      <c r="C117" s="6">
        <v>107</v>
      </c>
      <c r="D117" s="6">
        <v>110</v>
      </c>
      <c r="E117" s="6">
        <v>104</v>
      </c>
      <c r="F117" s="6">
        <v>136</v>
      </c>
      <c r="G117" s="6">
        <v>136</v>
      </c>
      <c r="H117" s="6">
        <v>136</v>
      </c>
      <c r="I117" s="6">
        <v>125</v>
      </c>
      <c r="J117" s="6">
        <v>251</v>
      </c>
      <c r="K117" s="6">
        <v>257</v>
      </c>
      <c r="L117" s="6">
        <v>254</v>
      </c>
      <c r="M117" s="6">
        <v>271</v>
      </c>
      <c r="N117" s="7">
        <f t="shared" si="5"/>
        <v>114.11802019371481</v>
      </c>
      <c r="O117" s="7">
        <f t="shared" si="8"/>
        <v>131.23226425946612</v>
      </c>
      <c r="P117" s="7">
        <f t="shared" si="9"/>
        <v>254.6497155468192</v>
      </c>
    </row>
    <row r="118" spans="1:16" ht="12.75">
      <c r="A118" s="6">
        <v>115</v>
      </c>
      <c r="B118" s="6">
        <v>111</v>
      </c>
      <c r="C118" s="6">
        <v>109</v>
      </c>
      <c r="D118" s="6">
        <v>111</v>
      </c>
      <c r="E118" s="6">
        <v>100</v>
      </c>
      <c r="F118" s="6">
        <v>134</v>
      </c>
      <c r="G118" s="6">
        <v>137</v>
      </c>
      <c r="H118" s="6">
        <v>139</v>
      </c>
      <c r="I118" s="6">
        <v>129</v>
      </c>
      <c r="J118" s="6">
        <v>255</v>
      </c>
      <c r="K118" s="6">
        <v>254</v>
      </c>
      <c r="L118" s="6">
        <v>250</v>
      </c>
      <c r="M118" s="6">
        <v>271</v>
      </c>
      <c r="N118" s="7">
        <f t="shared" si="5"/>
        <v>114.04008511426242</v>
      </c>
      <c r="O118" s="7">
        <f t="shared" si="8"/>
        <v>131.1952913860634</v>
      </c>
      <c r="P118" s="7">
        <f t="shared" si="9"/>
        <v>254.76462349967434</v>
      </c>
    </row>
    <row r="119" spans="1:16" ht="12.75">
      <c r="A119" s="6">
        <v>116</v>
      </c>
      <c r="B119" s="6">
        <v>110</v>
      </c>
      <c r="C119" s="6">
        <v>113</v>
      </c>
      <c r="D119" s="6">
        <v>115</v>
      </c>
      <c r="E119" s="6">
        <v>103</v>
      </c>
      <c r="F119" s="6">
        <v>133</v>
      </c>
      <c r="G119" s="6">
        <v>133</v>
      </c>
      <c r="H119" s="6">
        <v>128</v>
      </c>
      <c r="I119" s="6">
        <v>124</v>
      </c>
      <c r="J119" s="6">
        <v>257</v>
      </c>
      <c r="K119" s="6">
        <v>254</v>
      </c>
      <c r="L119" s="6">
        <v>257</v>
      </c>
      <c r="M119" s="6">
        <v>273</v>
      </c>
      <c r="N119" s="7">
        <f t="shared" si="5"/>
        <v>113.96537686545409</v>
      </c>
      <c r="O119" s="7">
        <f t="shared" si="8"/>
        <v>131.15984933229024</v>
      </c>
      <c r="P119" s="7">
        <f t="shared" si="9"/>
        <v>254.87477380225585</v>
      </c>
    </row>
    <row r="120" spans="1:16" ht="12.75">
      <c r="A120" s="6">
        <v>117</v>
      </c>
      <c r="B120" s="6">
        <v>119</v>
      </c>
      <c r="C120" s="6">
        <v>113</v>
      </c>
      <c r="D120" s="6">
        <v>121</v>
      </c>
      <c r="E120" s="6">
        <v>105</v>
      </c>
      <c r="F120" s="6">
        <v>132</v>
      </c>
      <c r="G120" s="6">
        <v>134</v>
      </c>
      <c r="H120" s="6">
        <v>120</v>
      </c>
      <c r="I120" s="6">
        <v>127</v>
      </c>
      <c r="J120" s="6">
        <v>249</v>
      </c>
      <c r="K120" s="6">
        <v>253</v>
      </c>
      <c r="L120" s="6">
        <v>259</v>
      </c>
      <c r="M120" s="6">
        <v>268</v>
      </c>
      <c r="N120" s="7">
        <f t="shared" si="5"/>
        <v>113.8937618428161</v>
      </c>
      <c r="O120" s="7">
        <f t="shared" si="8"/>
        <v>131.12587471709418</v>
      </c>
      <c r="P120" s="7">
        <f t="shared" si="9"/>
        <v>254.9803634400899</v>
      </c>
    </row>
    <row r="121" spans="1:16" ht="12.75">
      <c r="A121" s="6">
        <v>118</v>
      </c>
      <c r="B121" s="6">
        <v>123</v>
      </c>
      <c r="C121" s="6">
        <v>121</v>
      </c>
      <c r="D121" s="6">
        <v>125</v>
      </c>
      <c r="E121" s="6">
        <v>111</v>
      </c>
      <c r="F121" s="6">
        <v>129</v>
      </c>
      <c r="G121" s="6">
        <v>119</v>
      </c>
      <c r="H121" s="6">
        <v>113</v>
      </c>
      <c r="I121" s="6">
        <v>122</v>
      </c>
      <c r="J121" s="6">
        <v>248</v>
      </c>
      <c r="K121" s="6">
        <v>260</v>
      </c>
      <c r="L121" s="6">
        <v>262</v>
      </c>
      <c r="M121" s="6">
        <v>267</v>
      </c>
      <c r="N121" s="7">
        <f t="shared" si="5"/>
        <v>113.82511197374933</v>
      </c>
      <c r="O121" s="7">
        <f t="shared" si="8"/>
        <v>131.093306783481</v>
      </c>
      <c r="P121" s="7">
        <f t="shared" si="9"/>
        <v>255.08158124276983</v>
      </c>
    </row>
    <row r="122" spans="1:16" ht="12.75">
      <c r="A122" s="6">
        <v>119</v>
      </c>
      <c r="B122" s="6">
        <v>117</v>
      </c>
      <c r="C122" s="6">
        <v>123</v>
      </c>
      <c r="D122" s="6">
        <v>125</v>
      </c>
      <c r="E122" s="6">
        <v>112</v>
      </c>
      <c r="F122" s="6">
        <v>132</v>
      </c>
      <c r="G122" s="6">
        <v>118</v>
      </c>
      <c r="H122" s="6">
        <v>111</v>
      </c>
      <c r="I122" s="6">
        <v>122</v>
      </c>
      <c r="J122" s="6">
        <v>251</v>
      </c>
      <c r="K122" s="6">
        <v>259</v>
      </c>
      <c r="L122" s="6">
        <v>264</v>
      </c>
      <c r="M122" s="6">
        <v>266</v>
      </c>
      <c r="N122" s="7">
        <f t="shared" si="5"/>
        <v>113.75930448846911</v>
      </c>
      <c r="O122" s="7">
        <f t="shared" si="8"/>
        <v>131.0620872898966</v>
      </c>
      <c r="P122" s="7">
        <f t="shared" si="9"/>
        <v>255.17860822163442</v>
      </c>
    </row>
    <row r="123" spans="1:16" ht="12.75">
      <c r="A123" s="6">
        <v>120</v>
      </c>
      <c r="B123" s="6">
        <v>117</v>
      </c>
      <c r="C123" s="6">
        <v>130</v>
      </c>
      <c r="D123" s="6">
        <v>124</v>
      </c>
      <c r="E123" s="6">
        <v>106</v>
      </c>
      <c r="F123" s="6">
        <v>132</v>
      </c>
      <c r="G123" s="6">
        <v>112</v>
      </c>
      <c r="H123" s="6">
        <v>109</v>
      </c>
      <c r="I123" s="6">
        <v>125</v>
      </c>
      <c r="J123" s="6">
        <v>251</v>
      </c>
      <c r="K123" s="6">
        <v>258</v>
      </c>
      <c r="L123" s="6">
        <v>267</v>
      </c>
      <c r="M123" s="6">
        <v>269</v>
      </c>
      <c r="N123" s="7">
        <f t="shared" si="5"/>
        <v>113.69622170043219</v>
      </c>
      <c r="O123" s="7">
        <f t="shared" si="8"/>
        <v>131.03216040610127</v>
      </c>
      <c r="P123" s="7">
        <f t="shared" si="9"/>
        <v>255.27161789346667</v>
      </c>
    </row>
    <row r="124" spans="1:16" ht="12.75">
      <c r="A124" s="6">
        <v>121</v>
      </c>
      <c r="B124" s="6">
        <v>121</v>
      </c>
      <c r="C124" s="6">
        <v>126</v>
      </c>
      <c r="D124" s="6">
        <v>122</v>
      </c>
      <c r="E124" s="6">
        <v>103</v>
      </c>
      <c r="F124" s="6">
        <v>128</v>
      </c>
      <c r="G124" s="6">
        <v>113</v>
      </c>
      <c r="H124" s="6">
        <v>122</v>
      </c>
      <c r="I124" s="6">
        <v>129</v>
      </c>
      <c r="J124" s="6">
        <v>251</v>
      </c>
      <c r="K124" s="6">
        <v>261</v>
      </c>
      <c r="L124" s="6">
        <v>256</v>
      </c>
      <c r="M124" s="6">
        <v>268</v>
      </c>
      <c r="N124" s="7">
        <f t="shared" si="5"/>
        <v>113.63575079585733</v>
      </c>
      <c r="O124" s="7">
        <f t="shared" si="8"/>
        <v>131.00347261335145</v>
      </c>
      <c r="P124" s="7">
        <f t="shared" si="9"/>
        <v>255.36077659079137</v>
      </c>
    </row>
    <row r="125" spans="1:16" ht="12.75">
      <c r="A125" s="6">
        <v>122</v>
      </c>
      <c r="B125" s="6">
        <v>115</v>
      </c>
      <c r="C125" s="6">
        <v>121</v>
      </c>
      <c r="D125" s="6">
        <v>123</v>
      </c>
      <c r="E125" s="6">
        <v>102</v>
      </c>
      <c r="F125" s="6">
        <v>131</v>
      </c>
      <c r="G125" s="6">
        <v>120</v>
      </c>
      <c r="H125" s="6">
        <v>119</v>
      </c>
      <c r="I125" s="6">
        <v>123</v>
      </c>
      <c r="J125" s="6">
        <v>254</v>
      </c>
      <c r="K125" s="6">
        <v>259</v>
      </c>
      <c r="L125" s="6">
        <v>258</v>
      </c>
      <c r="M125" s="6">
        <v>275</v>
      </c>
      <c r="N125" s="7">
        <f t="shared" si="5"/>
        <v>113.57778363196272</v>
      </c>
      <c r="O125" s="7">
        <f t="shared" si="8"/>
        <v>130.97597260871095</v>
      </c>
      <c r="P125" s="7">
        <f t="shared" si="9"/>
        <v>255.44624375932648</v>
      </c>
    </row>
    <row r="126" spans="1:16" ht="12.75">
      <c r="A126" s="6">
        <v>123</v>
      </c>
      <c r="B126" s="6">
        <v>118</v>
      </c>
      <c r="C126" s="6">
        <v>129</v>
      </c>
      <c r="D126" s="6">
        <v>117</v>
      </c>
      <c r="E126" s="6">
        <v>98</v>
      </c>
      <c r="F126" s="6">
        <v>132</v>
      </c>
      <c r="G126" s="6">
        <v>115</v>
      </c>
      <c r="H126" s="6">
        <v>122</v>
      </c>
      <c r="I126" s="6">
        <v>130</v>
      </c>
      <c r="J126" s="6">
        <v>250</v>
      </c>
      <c r="K126" s="6">
        <v>256</v>
      </c>
      <c r="L126" s="6">
        <v>261</v>
      </c>
      <c r="M126" s="6">
        <v>272</v>
      </c>
      <c r="N126" s="7">
        <f t="shared" si="5"/>
        <v>113.52221654355886</v>
      </c>
      <c r="O126" s="7">
        <f t="shared" si="8"/>
        <v>130.9496112133216</v>
      </c>
      <c r="P126" s="7">
        <f t="shared" si="9"/>
        <v>255.5281722431197</v>
      </c>
    </row>
    <row r="127" spans="1:16" ht="12.75">
      <c r="A127" s="6">
        <v>124</v>
      </c>
      <c r="B127" s="6">
        <v>120</v>
      </c>
      <c r="C127" s="6">
        <v>128</v>
      </c>
      <c r="D127" s="6">
        <v>116</v>
      </c>
      <c r="E127" s="6">
        <v>99</v>
      </c>
      <c r="F127" s="6">
        <v>133</v>
      </c>
      <c r="G127" s="6">
        <v>114</v>
      </c>
      <c r="H127" s="6">
        <v>122</v>
      </c>
      <c r="I127" s="6">
        <v>128</v>
      </c>
      <c r="J127" s="6">
        <v>247</v>
      </c>
      <c r="K127" s="6">
        <v>258</v>
      </c>
      <c r="L127" s="6">
        <v>262</v>
      </c>
      <c r="M127" s="6">
        <v>273</v>
      </c>
      <c r="N127" s="7">
        <f t="shared" si="5"/>
        <v>113.46895015765082</v>
      </c>
      <c r="O127" s="7">
        <f t="shared" si="8"/>
        <v>130.92434128446916</v>
      </c>
      <c r="P127" s="7">
        <f t="shared" si="9"/>
        <v>255.60670855788013</v>
      </c>
    </row>
    <row r="128" spans="1:16" ht="12.75">
      <c r="A128" s="6">
        <v>125</v>
      </c>
      <c r="B128" s="6">
        <v>122</v>
      </c>
      <c r="C128" s="6">
        <v>124</v>
      </c>
      <c r="D128" s="6">
        <v>121</v>
      </c>
      <c r="E128" s="6">
        <v>102</v>
      </c>
      <c r="F128" s="6">
        <v>136</v>
      </c>
      <c r="G128" s="6">
        <v>117</v>
      </c>
      <c r="H128" s="6">
        <v>115</v>
      </c>
      <c r="I128" s="6">
        <v>125</v>
      </c>
      <c r="J128" s="6">
        <v>242</v>
      </c>
      <c r="K128" s="6">
        <v>259</v>
      </c>
      <c r="L128" s="6">
        <v>264</v>
      </c>
      <c r="M128" s="6">
        <v>273</v>
      </c>
      <c r="N128" s="7">
        <f t="shared" si="5"/>
        <v>113.4178892157179</v>
      </c>
      <c r="O128" s="7">
        <f t="shared" si="8"/>
        <v>130.9001176312888</v>
      </c>
      <c r="P128" s="7">
        <f t="shared" si="9"/>
        <v>255.68199315299339</v>
      </c>
    </row>
    <row r="129" spans="1:16" ht="12.75">
      <c r="A129" s="6">
        <v>126</v>
      </c>
      <c r="B129" s="6">
        <v>124</v>
      </c>
      <c r="C129" s="6">
        <v>125</v>
      </c>
      <c r="D129" s="6">
        <v>112</v>
      </c>
      <c r="E129" s="6">
        <v>99</v>
      </c>
      <c r="F129" s="6">
        <v>133</v>
      </c>
      <c r="G129" s="6">
        <v>115</v>
      </c>
      <c r="H129" s="6">
        <v>126</v>
      </c>
      <c r="I129" s="6">
        <v>124</v>
      </c>
      <c r="J129" s="6">
        <v>243</v>
      </c>
      <c r="K129" s="6">
        <v>260</v>
      </c>
      <c r="L129" s="6">
        <v>262</v>
      </c>
      <c r="M129" s="6">
        <v>277</v>
      </c>
      <c r="N129" s="7">
        <f t="shared" si="5"/>
        <v>113.3689424033526</v>
      </c>
      <c r="O129" s="7">
        <f t="shared" si="8"/>
        <v>130.87689693395836</v>
      </c>
      <c r="P129" s="7">
        <f t="shared" si="9"/>
        <v>255.75416066268912</v>
      </c>
    </row>
    <row r="130" spans="1:16" ht="12.75">
      <c r="A130" s="6">
        <v>127</v>
      </c>
      <c r="B130" s="6">
        <v>128</v>
      </c>
      <c r="C130" s="6">
        <v>130</v>
      </c>
      <c r="D130" s="6">
        <v>110</v>
      </c>
      <c r="E130" s="6">
        <v>100</v>
      </c>
      <c r="F130" s="6">
        <v>125</v>
      </c>
      <c r="G130" s="6">
        <v>110</v>
      </c>
      <c r="H130" s="6">
        <v>127</v>
      </c>
      <c r="I130" s="6">
        <v>127</v>
      </c>
      <c r="J130" s="6">
        <v>247</v>
      </c>
      <c r="K130" s="6">
        <v>260</v>
      </c>
      <c r="L130" s="6">
        <v>263</v>
      </c>
      <c r="M130" s="6">
        <v>273</v>
      </c>
      <c r="N130" s="7">
        <f t="shared" si="5"/>
        <v>113.32202218695407</v>
      </c>
      <c r="O130" s="7">
        <f t="shared" si="8"/>
        <v>130.85463766623675</v>
      </c>
      <c r="P130" s="7">
        <f t="shared" si="9"/>
        <v>255.8233401468093</v>
      </c>
    </row>
    <row r="131" spans="1:16" ht="12.75">
      <c r="A131" s="6">
        <v>128</v>
      </c>
      <c r="B131" s="6">
        <v>119</v>
      </c>
      <c r="C131" s="6">
        <v>130</v>
      </c>
      <c r="D131" s="6">
        <v>113</v>
      </c>
      <c r="E131" s="6">
        <v>109</v>
      </c>
      <c r="F131" s="6">
        <v>134</v>
      </c>
      <c r="G131" s="6">
        <v>116</v>
      </c>
      <c r="H131" s="6">
        <v>122</v>
      </c>
      <c r="I131" s="6">
        <v>121</v>
      </c>
      <c r="J131" s="6">
        <v>247</v>
      </c>
      <c r="K131" s="6">
        <v>254</v>
      </c>
      <c r="L131" s="6">
        <v>265</v>
      </c>
      <c r="M131" s="6">
        <v>270</v>
      </c>
      <c r="N131" s="7">
        <f t="shared" si="5"/>
        <v>113.27704465718394</v>
      </c>
      <c r="O131" s="7">
        <f t="shared" si="8"/>
        <v>130.8333000212078</v>
      </c>
      <c r="P131" s="7">
        <f t="shared" si="9"/>
        <v>255.8896553216084</v>
      </c>
    </row>
    <row r="132" spans="1:16" ht="12.75">
      <c r="A132" s="6">
        <v>129</v>
      </c>
      <c r="B132" s="6">
        <v>128</v>
      </c>
      <c r="C132" s="6">
        <v>127</v>
      </c>
      <c r="D132" s="6">
        <v>120</v>
      </c>
      <c r="E132" s="6">
        <v>111</v>
      </c>
      <c r="F132" s="6">
        <v>127</v>
      </c>
      <c r="G132" s="6">
        <v>121</v>
      </c>
      <c r="H132" s="6">
        <v>115</v>
      </c>
      <c r="I132" s="6">
        <v>120</v>
      </c>
      <c r="J132" s="6">
        <v>245</v>
      </c>
      <c r="K132" s="6">
        <v>252</v>
      </c>
      <c r="L132" s="6">
        <v>265</v>
      </c>
      <c r="M132" s="6">
        <v>269</v>
      </c>
      <c r="N132" s="7">
        <f aca="true" t="shared" si="10" ref="N132:N195">N131-AtoB*N131+BtoA*O131</f>
        <v>113.23392937890412</v>
      </c>
      <c r="O132" s="7">
        <f aca="true" t="shared" si="11" ref="O132:O163">O131+AtoB*N131-BtoA*O131-BtoC*O131+CtoB*P131</f>
        <v>130.81284584009822</v>
      </c>
      <c r="P132" s="7">
        <f aca="true" t="shared" si="12" ref="P132:P163">P131+BtoC*O131-CtoB*P131</f>
        <v>255.95322478099777</v>
      </c>
    </row>
    <row r="133" spans="1:16" ht="12.75">
      <c r="A133" s="6">
        <v>130</v>
      </c>
      <c r="B133" s="6">
        <v>122</v>
      </c>
      <c r="C133" s="6">
        <v>127</v>
      </c>
      <c r="D133" s="6">
        <v>116</v>
      </c>
      <c r="E133" s="6">
        <v>108</v>
      </c>
      <c r="F133" s="6">
        <v>132</v>
      </c>
      <c r="G133" s="6">
        <v>117</v>
      </c>
      <c r="H133" s="6">
        <v>118</v>
      </c>
      <c r="I133" s="6">
        <v>123</v>
      </c>
      <c r="J133" s="6">
        <v>246</v>
      </c>
      <c r="K133" s="6">
        <v>256</v>
      </c>
      <c r="L133" s="6">
        <v>266</v>
      </c>
      <c r="M133" s="6">
        <v>269</v>
      </c>
      <c r="N133" s="7">
        <f t="shared" si="10"/>
        <v>113.1925992473285</v>
      </c>
      <c r="O133" s="7">
        <f t="shared" si="11"/>
        <v>130.7932385440417</v>
      </c>
      <c r="P133" s="7">
        <f t="shared" si="12"/>
        <v>256.0141622086299</v>
      </c>
    </row>
    <row r="134" spans="1:16" ht="12.75">
      <c r="A134" s="6">
        <v>131</v>
      </c>
      <c r="B134" s="6">
        <v>118</v>
      </c>
      <c r="C134" s="6">
        <v>124</v>
      </c>
      <c r="D134" s="6">
        <v>115</v>
      </c>
      <c r="E134" s="6">
        <v>109</v>
      </c>
      <c r="F134" s="6">
        <v>136</v>
      </c>
      <c r="G134" s="6">
        <v>119</v>
      </c>
      <c r="H134" s="6">
        <v>121</v>
      </c>
      <c r="I134" s="6">
        <v>121</v>
      </c>
      <c r="J134" s="6">
        <v>246</v>
      </c>
      <c r="K134" s="6">
        <v>257</v>
      </c>
      <c r="L134" s="6">
        <v>264</v>
      </c>
      <c r="M134" s="6">
        <v>270</v>
      </c>
      <c r="N134" s="7">
        <f t="shared" si="10"/>
        <v>113.1529803501307</v>
      </c>
      <c r="O134" s="7">
        <f t="shared" si="11"/>
        <v>130.77444306866775</v>
      </c>
      <c r="P134" s="7">
        <f t="shared" si="12"/>
        <v>256.07257658120164</v>
      </c>
    </row>
    <row r="135" spans="1:16" ht="12.75">
      <c r="A135" s="6">
        <v>132</v>
      </c>
      <c r="B135" s="6">
        <v>113</v>
      </c>
      <c r="C135" s="6">
        <v>121</v>
      </c>
      <c r="D135" s="6">
        <v>117</v>
      </c>
      <c r="E135" s="6">
        <v>115</v>
      </c>
      <c r="F135" s="6">
        <v>140</v>
      </c>
      <c r="G135" s="6">
        <v>118</v>
      </c>
      <c r="H135" s="6">
        <v>119</v>
      </c>
      <c r="I135" s="6">
        <v>121</v>
      </c>
      <c r="J135" s="6">
        <v>247</v>
      </c>
      <c r="K135" s="6">
        <v>261</v>
      </c>
      <c r="L135" s="6">
        <v>264</v>
      </c>
      <c r="M135" s="6">
        <v>264</v>
      </c>
      <c r="N135" s="7">
        <f t="shared" si="10"/>
        <v>113.1150018352617</v>
      </c>
      <c r="O135" s="7">
        <f t="shared" si="11"/>
        <v>130.75642580139805</v>
      </c>
      <c r="P135" s="7">
        <f t="shared" si="12"/>
        <v>256.1285723633404</v>
      </c>
    </row>
    <row r="136" spans="1:16" ht="12.75">
      <c r="A136" s="6">
        <v>133</v>
      </c>
      <c r="B136" s="6">
        <v>107</v>
      </c>
      <c r="C136" s="6">
        <v>119</v>
      </c>
      <c r="D136" s="6">
        <v>117</v>
      </c>
      <c r="E136" s="6">
        <v>110</v>
      </c>
      <c r="F136" s="6">
        <v>147</v>
      </c>
      <c r="G136" s="6">
        <v>118</v>
      </c>
      <c r="H136" s="6">
        <v>120</v>
      </c>
      <c r="I136" s="6">
        <v>125</v>
      </c>
      <c r="J136" s="6">
        <v>246</v>
      </c>
      <c r="K136" s="6">
        <v>263</v>
      </c>
      <c r="L136" s="6">
        <v>263</v>
      </c>
      <c r="M136" s="6">
        <v>265</v>
      </c>
      <c r="N136" s="7">
        <f t="shared" si="10"/>
        <v>113.07859578424046</v>
      </c>
      <c r="O136" s="7">
        <f t="shared" si="11"/>
        <v>130.7391545213389</v>
      </c>
      <c r="P136" s="7">
        <f t="shared" si="12"/>
        <v>256.1822496944208</v>
      </c>
    </row>
    <row r="137" spans="1:16" ht="12.75">
      <c r="A137" s="6">
        <v>134</v>
      </c>
      <c r="B137" s="6">
        <v>113</v>
      </c>
      <c r="C137" s="6">
        <v>118</v>
      </c>
      <c r="D137" s="6">
        <v>109</v>
      </c>
      <c r="E137" s="6">
        <v>107</v>
      </c>
      <c r="F137" s="6">
        <v>138</v>
      </c>
      <c r="G137" s="6">
        <v>117</v>
      </c>
      <c r="H137" s="6">
        <v>127</v>
      </c>
      <c r="I137" s="6">
        <v>130</v>
      </c>
      <c r="J137" s="6">
        <v>249</v>
      </c>
      <c r="K137" s="6">
        <v>265</v>
      </c>
      <c r="L137" s="6">
        <v>264</v>
      </c>
      <c r="M137" s="6">
        <v>263</v>
      </c>
      <c r="N137" s="7">
        <f t="shared" si="10"/>
        <v>113.04369709069127</v>
      </c>
      <c r="O137" s="7">
        <f t="shared" si="11"/>
        <v>130.7225983416617</v>
      </c>
      <c r="P137" s="7">
        <f t="shared" si="12"/>
        <v>256.2337045676472</v>
      </c>
    </row>
    <row r="138" spans="1:16" ht="12.75">
      <c r="A138" s="6">
        <v>135</v>
      </c>
      <c r="B138" s="6">
        <v>116</v>
      </c>
      <c r="C138" s="6">
        <v>118</v>
      </c>
      <c r="D138" s="6">
        <v>108</v>
      </c>
      <c r="E138" s="6">
        <v>103</v>
      </c>
      <c r="F138" s="6">
        <v>132</v>
      </c>
      <c r="G138" s="6">
        <v>116</v>
      </c>
      <c r="H138" s="6">
        <v>132</v>
      </c>
      <c r="I138" s="6">
        <v>137</v>
      </c>
      <c r="J138" s="6">
        <v>252</v>
      </c>
      <c r="K138" s="6">
        <v>266</v>
      </c>
      <c r="L138" s="6">
        <v>260</v>
      </c>
      <c r="M138" s="6">
        <v>260</v>
      </c>
      <c r="N138" s="7">
        <f t="shared" si="10"/>
        <v>113.01024334391005</v>
      </c>
      <c r="O138" s="7">
        <f t="shared" si="11"/>
        <v>130.70672765436893</v>
      </c>
      <c r="P138" s="7">
        <f t="shared" si="12"/>
        <v>256.28302900172116</v>
      </c>
    </row>
    <row r="139" spans="1:16" ht="12.75">
      <c r="A139" s="6">
        <v>136</v>
      </c>
      <c r="B139" s="6">
        <v>122</v>
      </c>
      <c r="C139" s="6">
        <v>118</v>
      </c>
      <c r="D139" s="6">
        <v>103</v>
      </c>
      <c r="E139" s="6">
        <v>102</v>
      </c>
      <c r="F139" s="6">
        <v>124</v>
      </c>
      <c r="G139" s="6">
        <v>121</v>
      </c>
      <c r="H139" s="6">
        <v>138</v>
      </c>
      <c r="I139" s="6">
        <v>141</v>
      </c>
      <c r="J139" s="6">
        <v>254</v>
      </c>
      <c r="K139" s="6">
        <v>261</v>
      </c>
      <c r="L139" s="6">
        <v>259</v>
      </c>
      <c r="M139" s="6">
        <v>257</v>
      </c>
      <c r="N139" s="7">
        <f t="shared" si="10"/>
        <v>112.97817471725199</v>
      </c>
      <c r="O139" s="7">
        <f t="shared" si="11"/>
        <v>130.6915140773467</v>
      </c>
      <c r="P139" s="7">
        <f t="shared" si="12"/>
        <v>256.3303112054015</v>
      </c>
    </row>
    <row r="140" spans="1:16" ht="12.75">
      <c r="A140" s="6">
        <v>137</v>
      </c>
      <c r="B140" s="6">
        <v>123</v>
      </c>
      <c r="C140" s="6">
        <v>117</v>
      </c>
      <c r="D140" s="6">
        <v>106</v>
      </c>
      <c r="E140" s="6">
        <v>103</v>
      </c>
      <c r="F140" s="6">
        <v>122</v>
      </c>
      <c r="G140" s="6">
        <v>127</v>
      </c>
      <c r="H140" s="6">
        <v>129</v>
      </c>
      <c r="I140" s="6">
        <v>140</v>
      </c>
      <c r="J140" s="6">
        <v>255</v>
      </c>
      <c r="K140" s="6">
        <v>256</v>
      </c>
      <c r="L140" s="6">
        <v>265</v>
      </c>
      <c r="M140" s="6">
        <v>257</v>
      </c>
      <c r="N140" s="7">
        <f t="shared" si="10"/>
        <v>112.94743386114023</v>
      </c>
      <c r="O140" s="7">
        <f t="shared" si="11"/>
        <v>130.67693040360933</v>
      </c>
      <c r="P140" s="7">
        <f t="shared" si="12"/>
        <v>256.3756357352506</v>
      </c>
    </row>
    <row r="141" spans="1:16" ht="12.75">
      <c r="A141" s="6">
        <v>138</v>
      </c>
      <c r="B141" s="6">
        <v>115</v>
      </c>
      <c r="C141" s="6">
        <v>120</v>
      </c>
      <c r="D141" s="6">
        <v>111</v>
      </c>
      <c r="E141" s="6">
        <v>106</v>
      </c>
      <c r="F141" s="6">
        <v>130</v>
      </c>
      <c r="G141" s="6">
        <v>124</v>
      </c>
      <c r="H141" s="6">
        <v>128</v>
      </c>
      <c r="I141" s="6">
        <v>131</v>
      </c>
      <c r="J141" s="6">
        <v>255</v>
      </c>
      <c r="K141" s="6">
        <v>256</v>
      </c>
      <c r="L141" s="6">
        <v>261</v>
      </c>
      <c r="M141" s="6">
        <v>263</v>
      </c>
      <c r="N141" s="7">
        <f t="shared" si="10"/>
        <v>112.91796580050469</v>
      </c>
      <c r="O141" s="7">
        <f t="shared" si="11"/>
        <v>130.66295055264524</v>
      </c>
      <c r="P141" s="7">
        <f t="shared" si="12"/>
        <v>256.41908364685025</v>
      </c>
    </row>
    <row r="142" spans="1:16" ht="12.75">
      <c r="A142" s="6">
        <v>139</v>
      </c>
      <c r="B142" s="6">
        <v>112</v>
      </c>
      <c r="C142" s="6">
        <v>119</v>
      </c>
      <c r="D142" s="6">
        <v>112</v>
      </c>
      <c r="E142" s="6">
        <v>100</v>
      </c>
      <c r="F142" s="6">
        <v>133</v>
      </c>
      <c r="G142" s="6">
        <v>123</v>
      </c>
      <c r="H142" s="6">
        <v>128</v>
      </c>
      <c r="I142" s="6">
        <v>135</v>
      </c>
      <c r="J142" s="6">
        <v>255</v>
      </c>
      <c r="K142" s="6">
        <v>258</v>
      </c>
      <c r="L142" s="6">
        <v>260</v>
      </c>
      <c r="M142" s="6">
        <v>265</v>
      </c>
      <c r="N142" s="7">
        <f t="shared" si="10"/>
        <v>112.88971783646744</v>
      </c>
      <c r="O142" s="7">
        <f t="shared" si="11"/>
        <v>130.64954952377724</v>
      </c>
      <c r="P142" s="7">
        <f t="shared" si="12"/>
        <v>256.46073263975546</v>
      </c>
    </row>
    <row r="143" spans="1:16" ht="12.75">
      <c r="A143" s="6">
        <v>140</v>
      </c>
      <c r="B143" s="6">
        <v>115</v>
      </c>
      <c r="C143" s="6">
        <v>126</v>
      </c>
      <c r="D143" s="6">
        <v>109</v>
      </c>
      <c r="E143" s="6">
        <v>96</v>
      </c>
      <c r="F143" s="6">
        <v>125</v>
      </c>
      <c r="G143" s="6">
        <v>125</v>
      </c>
      <c r="H143" s="6">
        <v>136</v>
      </c>
      <c r="I143" s="6">
        <v>137</v>
      </c>
      <c r="J143" s="6">
        <v>260</v>
      </c>
      <c r="K143" s="6">
        <v>249</v>
      </c>
      <c r="L143" s="6">
        <v>255</v>
      </c>
      <c r="M143" s="6">
        <v>267</v>
      </c>
      <c r="N143" s="7">
        <f t="shared" si="10"/>
        <v>112.86263945209873</v>
      </c>
      <c r="O143" s="7">
        <f t="shared" si="11"/>
        <v>130.63670335145366</v>
      </c>
      <c r="P143" s="7">
        <f t="shared" si="12"/>
        <v>256.5006571964478</v>
      </c>
    </row>
    <row r="144" spans="1:16" ht="12.75">
      <c r="A144" s="6">
        <v>141</v>
      </c>
      <c r="B144" s="6">
        <v>124</v>
      </c>
      <c r="C144" s="6">
        <v>119</v>
      </c>
      <c r="D144" s="6">
        <v>113</v>
      </c>
      <c r="E144" s="6">
        <v>102</v>
      </c>
      <c r="F144" s="6">
        <v>119</v>
      </c>
      <c r="G144" s="6">
        <v>130</v>
      </c>
      <c r="H144" s="6">
        <v>128</v>
      </c>
      <c r="I144" s="6">
        <v>135</v>
      </c>
      <c r="J144" s="6">
        <v>257</v>
      </c>
      <c r="K144" s="6">
        <v>251</v>
      </c>
      <c r="L144" s="6">
        <v>259</v>
      </c>
      <c r="M144" s="6">
        <v>263</v>
      </c>
      <c r="N144" s="7">
        <f t="shared" si="10"/>
        <v>112.83668222207518</v>
      </c>
      <c r="O144" s="7">
        <f t="shared" si="11"/>
        <v>130.62438906239046</v>
      </c>
      <c r="P144" s="7">
        <f t="shared" si="12"/>
        <v>256.53892871553455</v>
      </c>
    </row>
    <row r="145" spans="1:16" ht="12.75">
      <c r="A145" s="6">
        <v>142</v>
      </c>
      <c r="B145" s="6">
        <v>123</v>
      </c>
      <c r="C145" s="6">
        <v>116</v>
      </c>
      <c r="D145" s="6">
        <v>117</v>
      </c>
      <c r="E145" s="6">
        <v>101</v>
      </c>
      <c r="F145" s="6">
        <v>123</v>
      </c>
      <c r="G145" s="6">
        <v>130</v>
      </c>
      <c r="H145" s="6">
        <v>133</v>
      </c>
      <c r="I145" s="6">
        <v>136</v>
      </c>
      <c r="J145" s="6">
        <v>254</v>
      </c>
      <c r="K145" s="6">
        <v>254</v>
      </c>
      <c r="L145" s="6">
        <v>250</v>
      </c>
      <c r="M145" s="6">
        <v>263</v>
      </c>
      <c r="N145" s="7">
        <f t="shared" si="10"/>
        <v>112.81179972607856</v>
      </c>
      <c r="O145" s="7">
        <f t="shared" si="11"/>
        <v>130.6125846344879</v>
      </c>
      <c r="P145" s="7">
        <f t="shared" si="12"/>
        <v>256.57561563943375</v>
      </c>
    </row>
    <row r="146" spans="1:16" ht="12.75">
      <c r="A146" s="6">
        <v>143</v>
      </c>
      <c r="B146" s="6">
        <v>120</v>
      </c>
      <c r="C146" s="6">
        <v>121</v>
      </c>
      <c r="D146" s="6">
        <v>117</v>
      </c>
      <c r="E146" s="6">
        <v>104</v>
      </c>
      <c r="F146" s="6">
        <v>126</v>
      </c>
      <c r="G146" s="6">
        <v>123</v>
      </c>
      <c r="H146" s="6">
        <v>133</v>
      </c>
      <c r="I146" s="6">
        <v>134</v>
      </c>
      <c r="J146" s="6">
        <v>254</v>
      </c>
      <c r="K146" s="6">
        <v>256</v>
      </c>
      <c r="L146" s="6">
        <v>250</v>
      </c>
      <c r="M146" s="6">
        <v>262</v>
      </c>
      <c r="N146" s="7">
        <f t="shared" si="10"/>
        <v>112.78794746578023</v>
      </c>
      <c r="O146" s="7">
        <f t="shared" si="11"/>
        <v>130.60126895744793</v>
      </c>
      <c r="P146" s="7">
        <f t="shared" si="12"/>
        <v>256.610783576772</v>
      </c>
    </row>
    <row r="147" spans="1:16" ht="12.75">
      <c r="A147" s="6">
        <v>144</v>
      </c>
      <c r="B147" s="6">
        <v>114</v>
      </c>
      <c r="C147" s="6">
        <v>125</v>
      </c>
      <c r="D147" s="6">
        <v>112</v>
      </c>
      <c r="E147" s="6">
        <v>103</v>
      </c>
      <c r="F147" s="6">
        <v>130</v>
      </c>
      <c r="G147" s="6">
        <v>118</v>
      </c>
      <c r="H147" s="6">
        <v>138</v>
      </c>
      <c r="I147" s="6">
        <v>126</v>
      </c>
      <c r="J147" s="6">
        <v>256</v>
      </c>
      <c r="K147" s="6">
        <v>257</v>
      </c>
      <c r="L147" s="6">
        <v>250</v>
      </c>
      <c r="M147" s="6">
        <v>271</v>
      </c>
      <c r="N147" s="7">
        <f t="shared" si="10"/>
        <v>112.76508278526283</v>
      </c>
      <c r="O147" s="7">
        <f t="shared" si="11"/>
        <v>130.59042179502245</v>
      </c>
      <c r="P147" s="7">
        <f t="shared" si="12"/>
        <v>256.6444954197149</v>
      </c>
    </row>
    <row r="148" spans="1:16" ht="12.75">
      <c r="A148" s="6">
        <v>145</v>
      </c>
      <c r="B148" s="6">
        <v>118</v>
      </c>
      <c r="C148" s="6">
        <v>121</v>
      </c>
      <c r="D148" s="6">
        <v>112</v>
      </c>
      <c r="E148" s="6">
        <v>106</v>
      </c>
      <c r="F148" s="6">
        <v>128</v>
      </c>
      <c r="G148" s="6">
        <v>121</v>
      </c>
      <c r="H148" s="6">
        <v>141</v>
      </c>
      <c r="I148" s="6">
        <v>116</v>
      </c>
      <c r="J148" s="6">
        <v>254</v>
      </c>
      <c r="K148" s="6">
        <v>258</v>
      </c>
      <c r="L148" s="6">
        <v>247</v>
      </c>
      <c r="M148" s="6">
        <v>278</v>
      </c>
      <c r="N148" s="7">
        <f t="shared" si="10"/>
        <v>112.74316479473687</v>
      </c>
      <c r="O148" s="7">
        <f t="shared" si="11"/>
        <v>130.58002374882417</v>
      </c>
      <c r="P148" s="7">
        <f t="shared" si="12"/>
        <v>256.6768114564391</v>
      </c>
    </row>
    <row r="149" spans="1:16" ht="12.75">
      <c r="A149" s="6">
        <v>146</v>
      </c>
      <c r="B149" s="6">
        <v>109</v>
      </c>
      <c r="C149" s="6">
        <v>122</v>
      </c>
      <c r="D149" s="6">
        <v>109</v>
      </c>
      <c r="E149" s="6">
        <v>110</v>
      </c>
      <c r="F149" s="6">
        <v>134</v>
      </c>
      <c r="G149" s="6">
        <v>124</v>
      </c>
      <c r="H149" s="6">
        <v>146</v>
      </c>
      <c r="I149" s="6">
        <v>115</v>
      </c>
      <c r="J149" s="6">
        <v>257</v>
      </c>
      <c r="K149" s="6">
        <v>254</v>
      </c>
      <c r="L149" s="6">
        <v>245</v>
      </c>
      <c r="M149" s="6">
        <v>275</v>
      </c>
      <c r="N149" s="7">
        <f t="shared" si="10"/>
        <v>112.7221542974157</v>
      </c>
      <c r="O149" s="7">
        <f t="shared" si="11"/>
        <v>130.57005622363621</v>
      </c>
      <c r="P149" s="7">
        <f t="shared" si="12"/>
        <v>256.70778947894826</v>
      </c>
    </row>
    <row r="150" spans="1:16" ht="12.75">
      <c r="A150" s="6">
        <v>147</v>
      </c>
      <c r="B150" s="6">
        <v>109</v>
      </c>
      <c r="C150" s="6">
        <v>117</v>
      </c>
      <c r="D150" s="6">
        <v>108</v>
      </c>
      <c r="E150" s="6">
        <v>114</v>
      </c>
      <c r="F150" s="6">
        <v>134</v>
      </c>
      <c r="G150" s="6">
        <v>125</v>
      </c>
      <c r="H150" s="6">
        <v>150</v>
      </c>
      <c r="I150" s="6">
        <v>107</v>
      </c>
      <c r="J150" s="6">
        <v>257</v>
      </c>
      <c r="K150" s="6">
        <v>258</v>
      </c>
      <c r="L150" s="6">
        <v>242</v>
      </c>
      <c r="M150" s="6">
        <v>279</v>
      </c>
      <c r="N150" s="7">
        <f t="shared" si="10"/>
        <v>112.70201371941835</v>
      </c>
      <c r="O150" s="7">
        <f t="shared" si="11"/>
        <v>130.5605013941576</v>
      </c>
      <c r="P150" s="7">
        <f t="shared" si="12"/>
        <v>256.7374848864242</v>
      </c>
    </row>
    <row r="151" spans="1:16" ht="12.75">
      <c r="A151" s="6">
        <v>148</v>
      </c>
      <c r="B151" s="6">
        <v>105</v>
      </c>
      <c r="C151" s="6">
        <v>111</v>
      </c>
      <c r="D151" s="6">
        <v>112</v>
      </c>
      <c r="E151" s="6">
        <v>112</v>
      </c>
      <c r="F151" s="6">
        <v>140</v>
      </c>
      <c r="G151" s="6">
        <v>133</v>
      </c>
      <c r="H151" s="6">
        <v>145</v>
      </c>
      <c r="I151" s="6">
        <v>106</v>
      </c>
      <c r="J151" s="6">
        <v>255</v>
      </c>
      <c r="K151" s="6">
        <v>256</v>
      </c>
      <c r="L151" s="6">
        <v>243</v>
      </c>
      <c r="M151" s="6">
        <v>282</v>
      </c>
      <c r="N151" s="7">
        <f t="shared" si="10"/>
        <v>112.68270704257449</v>
      </c>
      <c r="O151" s="7">
        <f t="shared" si="11"/>
        <v>130.55134217312587</v>
      </c>
      <c r="P151" s="7">
        <f t="shared" si="12"/>
        <v>256.7659507842998</v>
      </c>
    </row>
    <row r="152" spans="1:16" ht="12.75">
      <c r="A152" s="6">
        <v>149</v>
      </c>
      <c r="B152" s="6">
        <v>101</v>
      </c>
      <c r="C152" s="6">
        <v>109</v>
      </c>
      <c r="D152" s="6">
        <v>111</v>
      </c>
      <c r="E152" s="6">
        <v>113</v>
      </c>
      <c r="F152" s="6">
        <v>154</v>
      </c>
      <c r="G152" s="6">
        <v>134</v>
      </c>
      <c r="H152" s="6">
        <v>150</v>
      </c>
      <c r="I152" s="6">
        <v>105</v>
      </c>
      <c r="J152" s="6">
        <v>245</v>
      </c>
      <c r="K152" s="6">
        <v>257</v>
      </c>
      <c r="L152" s="6">
        <v>239</v>
      </c>
      <c r="M152" s="6">
        <v>282</v>
      </c>
      <c r="N152" s="7">
        <f t="shared" si="10"/>
        <v>112.66419974001175</v>
      </c>
      <c r="O152" s="7">
        <f t="shared" si="11"/>
        <v>130.54256218075963</v>
      </c>
      <c r="P152" s="7">
        <f t="shared" si="12"/>
        <v>256.79323807922873</v>
      </c>
    </row>
    <row r="153" spans="1:16" ht="12.75">
      <c r="A153" s="6">
        <v>150</v>
      </c>
      <c r="B153" s="6">
        <v>100</v>
      </c>
      <c r="C153" s="6">
        <v>114</v>
      </c>
      <c r="D153" s="6">
        <v>120</v>
      </c>
      <c r="E153" s="6">
        <v>111</v>
      </c>
      <c r="F153" s="6">
        <v>158</v>
      </c>
      <c r="G153" s="6">
        <v>128</v>
      </c>
      <c r="H153" s="6">
        <v>142</v>
      </c>
      <c r="I153" s="6">
        <v>110</v>
      </c>
      <c r="J153" s="6">
        <v>242</v>
      </c>
      <c r="K153" s="6">
        <v>258</v>
      </c>
      <c r="L153" s="6">
        <v>238</v>
      </c>
      <c r="M153" s="6">
        <v>279</v>
      </c>
      <c r="N153" s="7">
        <f t="shared" si="10"/>
        <v>112.64645871440982</v>
      </c>
      <c r="O153" s="7">
        <f t="shared" si="11"/>
        <v>130.53414571546577</v>
      </c>
      <c r="P153" s="7">
        <f t="shared" si="12"/>
        <v>256.81939557012447</v>
      </c>
    </row>
    <row r="154" spans="1:16" ht="12.75">
      <c r="A154" s="6">
        <v>151</v>
      </c>
      <c r="B154" s="6">
        <v>100</v>
      </c>
      <c r="C154" s="6">
        <v>114</v>
      </c>
      <c r="D154" s="6">
        <v>121</v>
      </c>
      <c r="E154" s="6">
        <v>110</v>
      </c>
      <c r="F154" s="6">
        <v>151</v>
      </c>
      <c r="G154" s="6">
        <v>125</v>
      </c>
      <c r="H154" s="6">
        <v>133</v>
      </c>
      <c r="I154" s="6">
        <v>112</v>
      </c>
      <c r="J154" s="6">
        <v>249</v>
      </c>
      <c r="K154" s="6">
        <v>261</v>
      </c>
      <c r="L154" s="6">
        <v>246</v>
      </c>
      <c r="M154" s="6">
        <v>278</v>
      </c>
      <c r="N154" s="7">
        <f t="shared" si="10"/>
        <v>112.62945223881121</v>
      </c>
      <c r="O154" s="7">
        <f t="shared" si="11"/>
        <v>130.52607772576008</v>
      </c>
      <c r="P154" s="7">
        <f t="shared" si="12"/>
        <v>256.84447003542874</v>
      </c>
    </row>
    <row r="155" spans="1:16" ht="12.75">
      <c r="A155" s="6">
        <v>152</v>
      </c>
      <c r="B155" s="6">
        <v>104</v>
      </c>
      <c r="C155" s="6">
        <v>118</v>
      </c>
      <c r="D155" s="6">
        <v>120</v>
      </c>
      <c r="E155" s="6">
        <v>115</v>
      </c>
      <c r="F155" s="6">
        <v>149</v>
      </c>
      <c r="G155" s="6">
        <v>121</v>
      </c>
      <c r="H155" s="6">
        <v>135</v>
      </c>
      <c r="I155" s="6">
        <v>108</v>
      </c>
      <c r="J155" s="6">
        <v>247</v>
      </c>
      <c r="K155" s="6">
        <v>261</v>
      </c>
      <c r="L155" s="6">
        <v>245</v>
      </c>
      <c r="M155" s="6">
        <v>277</v>
      </c>
      <c r="N155" s="7">
        <f t="shared" si="10"/>
        <v>112.61314989988266</v>
      </c>
      <c r="O155" s="7">
        <f t="shared" si="11"/>
        <v>130.51834378335005</v>
      </c>
      <c r="P155" s="7">
        <f t="shared" si="12"/>
        <v>256.86850631676737</v>
      </c>
    </row>
    <row r="156" spans="1:16" ht="12.75">
      <c r="A156" s="6">
        <v>153</v>
      </c>
      <c r="B156" s="6">
        <v>102</v>
      </c>
      <c r="C156" s="6">
        <v>119</v>
      </c>
      <c r="D156" s="6">
        <v>120</v>
      </c>
      <c r="E156" s="6">
        <v>111</v>
      </c>
      <c r="F156" s="6">
        <v>151</v>
      </c>
      <c r="G156" s="6">
        <v>122</v>
      </c>
      <c r="H156" s="6">
        <v>130</v>
      </c>
      <c r="I156" s="6">
        <v>113</v>
      </c>
      <c r="J156" s="6">
        <v>247</v>
      </c>
      <c r="K156" s="6">
        <v>259</v>
      </c>
      <c r="L156" s="6">
        <v>250</v>
      </c>
      <c r="M156" s="6">
        <v>276</v>
      </c>
      <c r="N156" s="7">
        <f t="shared" si="10"/>
        <v>112.59752254352573</v>
      </c>
      <c r="O156" s="7">
        <f t="shared" si="11"/>
        <v>130.51093005733233</v>
      </c>
      <c r="P156" s="7">
        <f t="shared" si="12"/>
        <v>256.89154739914204</v>
      </c>
    </row>
    <row r="157" spans="1:16" ht="12.75">
      <c r="A157" s="6">
        <v>154</v>
      </c>
      <c r="B157" s="6">
        <v>102</v>
      </c>
      <c r="C157" s="6">
        <v>115</v>
      </c>
      <c r="D157" s="6">
        <v>119</v>
      </c>
      <c r="E157" s="6">
        <v>105</v>
      </c>
      <c r="F157" s="6">
        <v>153</v>
      </c>
      <c r="G157" s="6">
        <v>125</v>
      </c>
      <c r="H157" s="6">
        <v>129</v>
      </c>
      <c r="I157" s="6">
        <v>122</v>
      </c>
      <c r="J157" s="6">
        <v>245</v>
      </c>
      <c r="K157" s="6">
        <v>260</v>
      </c>
      <c r="L157" s="6">
        <v>252</v>
      </c>
      <c r="M157" s="6">
        <v>273</v>
      </c>
      <c r="N157" s="7">
        <f t="shared" si="10"/>
        <v>112.58254222273939</v>
      </c>
      <c r="O157" s="7">
        <f t="shared" si="11"/>
        <v>130.50382328945847</v>
      </c>
      <c r="P157" s="7">
        <f t="shared" si="12"/>
        <v>256.91363448780226</v>
      </c>
    </row>
    <row r="158" spans="1:16" ht="12.75">
      <c r="A158" s="6">
        <v>155</v>
      </c>
      <c r="B158" s="6">
        <v>105</v>
      </c>
      <c r="C158" s="6">
        <v>114</v>
      </c>
      <c r="D158" s="6">
        <v>119</v>
      </c>
      <c r="E158" s="6">
        <v>104</v>
      </c>
      <c r="F158" s="6">
        <v>154</v>
      </c>
      <c r="G158" s="6">
        <v>125</v>
      </c>
      <c r="H158" s="6">
        <v>131</v>
      </c>
      <c r="I158" s="6">
        <v>125</v>
      </c>
      <c r="J158" s="6">
        <v>241</v>
      </c>
      <c r="K158" s="6">
        <v>261</v>
      </c>
      <c r="L158" s="6">
        <v>250</v>
      </c>
      <c r="M158" s="6">
        <v>271</v>
      </c>
      <c r="N158" s="7">
        <f t="shared" si="10"/>
        <v>112.56818214764131</v>
      </c>
      <c r="O158" s="7">
        <f t="shared" si="11"/>
        <v>130.49701077042474</v>
      </c>
      <c r="P158" s="7">
        <f t="shared" si="12"/>
        <v>256.9348070819341</v>
      </c>
    </row>
    <row r="159" spans="1:16" ht="12.75">
      <c r="A159" s="6">
        <v>156</v>
      </c>
      <c r="B159" s="6">
        <v>110</v>
      </c>
      <c r="C159" s="6">
        <v>118</v>
      </c>
      <c r="D159" s="6">
        <v>124</v>
      </c>
      <c r="E159" s="6">
        <v>107</v>
      </c>
      <c r="F159" s="6">
        <v>144</v>
      </c>
      <c r="G159" s="6">
        <v>118</v>
      </c>
      <c r="H159" s="6">
        <v>120</v>
      </c>
      <c r="I159" s="6">
        <v>127</v>
      </c>
      <c r="J159" s="6">
        <v>246</v>
      </c>
      <c r="K159" s="6">
        <v>264</v>
      </c>
      <c r="L159" s="6">
        <v>256</v>
      </c>
      <c r="M159" s="6">
        <v>266</v>
      </c>
      <c r="N159" s="7">
        <f t="shared" si="10"/>
        <v>112.55441663755839</v>
      </c>
      <c r="O159" s="7">
        <f t="shared" si="11"/>
        <v>130.49048031714366</v>
      </c>
      <c r="P159" s="7">
        <f t="shared" si="12"/>
        <v>256.9551030452981</v>
      </c>
    </row>
    <row r="160" spans="1:16" ht="12.75">
      <c r="A160" s="6">
        <v>157</v>
      </c>
      <c r="B160" s="6">
        <v>116</v>
      </c>
      <c r="C160" s="6">
        <v>114</v>
      </c>
      <c r="D160" s="6">
        <v>120</v>
      </c>
      <c r="E160" s="6">
        <v>106</v>
      </c>
      <c r="F160" s="6">
        <v>139</v>
      </c>
      <c r="G160" s="6">
        <v>120</v>
      </c>
      <c r="H160" s="6">
        <v>132</v>
      </c>
      <c r="I160" s="6">
        <v>131</v>
      </c>
      <c r="J160" s="6">
        <v>245</v>
      </c>
      <c r="K160" s="6">
        <v>266</v>
      </c>
      <c r="L160" s="6">
        <v>248</v>
      </c>
      <c r="M160" s="6">
        <v>263</v>
      </c>
      <c r="N160" s="7">
        <f t="shared" si="10"/>
        <v>112.54122107510108</v>
      </c>
      <c r="O160" s="7">
        <f t="shared" si="11"/>
        <v>130.48422025095653</v>
      </c>
      <c r="P160" s="7">
        <f t="shared" si="12"/>
        <v>256.9745586739425</v>
      </c>
    </row>
    <row r="161" spans="1:16" ht="12.75">
      <c r="A161" s="6">
        <v>158</v>
      </c>
      <c r="B161" s="6">
        <v>118</v>
      </c>
      <c r="C161" s="6">
        <v>106</v>
      </c>
      <c r="D161" s="6">
        <v>120</v>
      </c>
      <c r="E161" s="6">
        <v>110</v>
      </c>
      <c r="F161" s="6">
        <v>137</v>
      </c>
      <c r="G161" s="6">
        <v>123</v>
      </c>
      <c r="H161" s="6">
        <v>127</v>
      </c>
      <c r="I161" s="6">
        <v>130</v>
      </c>
      <c r="J161" s="6">
        <v>245</v>
      </c>
      <c r="K161" s="6">
        <v>271</v>
      </c>
      <c r="L161" s="6">
        <v>253</v>
      </c>
      <c r="M161" s="6">
        <v>260</v>
      </c>
      <c r="N161" s="7">
        <f t="shared" si="10"/>
        <v>112.52857186213909</v>
      </c>
      <c r="O161" s="7">
        <f t="shared" si="11"/>
        <v>130.47821937674806</v>
      </c>
      <c r="P161" s="7">
        <f t="shared" si="12"/>
        <v>256.99320876111295</v>
      </c>
    </row>
    <row r="162" spans="1:16" ht="12.75">
      <c r="A162" s="6">
        <v>159</v>
      </c>
      <c r="B162" s="6">
        <v>118</v>
      </c>
      <c r="C162" s="6">
        <v>102</v>
      </c>
      <c r="D162" s="6">
        <v>123</v>
      </c>
      <c r="E162" s="6">
        <v>100</v>
      </c>
      <c r="F162" s="6">
        <v>137</v>
      </c>
      <c r="G162" s="6">
        <v>125</v>
      </c>
      <c r="H162" s="6">
        <v>122</v>
      </c>
      <c r="I162" s="6">
        <v>139</v>
      </c>
      <c r="J162" s="6">
        <v>245</v>
      </c>
      <c r="K162" s="6">
        <v>273</v>
      </c>
      <c r="L162" s="6">
        <v>255</v>
      </c>
      <c r="M162" s="6">
        <v>261</v>
      </c>
      <c r="N162" s="7">
        <f t="shared" si="10"/>
        <v>112.51644637759996</v>
      </c>
      <c r="O162" s="7">
        <f t="shared" si="11"/>
        <v>130.4724669629258</v>
      </c>
      <c r="P162" s="7">
        <f t="shared" si="12"/>
        <v>257.01108665947436</v>
      </c>
    </row>
    <row r="163" spans="1:16" ht="12.75">
      <c r="A163" s="6">
        <v>160</v>
      </c>
      <c r="B163" s="6">
        <v>121</v>
      </c>
      <c r="C163" s="6">
        <v>98</v>
      </c>
      <c r="D163" s="6">
        <v>127</v>
      </c>
      <c r="E163" s="6">
        <v>107</v>
      </c>
      <c r="F163" s="6">
        <v>141</v>
      </c>
      <c r="G163" s="6">
        <v>128</v>
      </c>
      <c r="H163" s="6">
        <v>115</v>
      </c>
      <c r="I163" s="6">
        <v>131</v>
      </c>
      <c r="J163" s="6">
        <v>238</v>
      </c>
      <c r="K163" s="6">
        <v>274</v>
      </c>
      <c r="L163" s="6">
        <v>258</v>
      </c>
      <c r="M163" s="6">
        <v>262</v>
      </c>
      <c r="N163" s="7">
        <f t="shared" si="10"/>
        <v>112.50482293701488</v>
      </c>
      <c r="O163" s="7">
        <f t="shared" si="11"/>
        <v>130.46695272222837</v>
      </c>
      <c r="P163" s="7">
        <f t="shared" si="12"/>
        <v>257.0282243407569</v>
      </c>
    </row>
    <row r="164" spans="1:16" ht="12.75">
      <c r="A164" s="6">
        <v>161</v>
      </c>
      <c r="B164" s="6">
        <v>116</v>
      </c>
      <c r="C164" s="6">
        <v>94</v>
      </c>
      <c r="D164" s="6">
        <v>121</v>
      </c>
      <c r="E164" s="6">
        <v>106</v>
      </c>
      <c r="F164" s="6">
        <v>142</v>
      </c>
      <c r="G164" s="6">
        <v>132</v>
      </c>
      <c r="H164" s="6">
        <v>122</v>
      </c>
      <c r="I164" s="6">
        <v>133</v>
      </c>
      <c r="J164" s="6">
        <v>242</v>
      </c>
      <c r="K164" s="6">
        <v>274</v>
      </c>
      <c r="L164" s="6">
        <v>257</v>
      </c>
      <c r="M164" s="6">
        <v>261</v>
      </c>
      <c r="N164" s="7">
        <f t="shared" si="10"/>
        <v>112.49368075373957</v>
      </c>
      <c r="O164" s="7">
        <f aca="true" t="shared" si="13" ref="O164:O195">O163+AtoB*N163-BtoA*O163-BtoC*O163+CtoB*P163</f>
        <v>130.46166679332842</v>
      </c>
      <c r="P164" s="7">
        <f aca="true" t="shared" si="14" ref="P164:P195">P163+BtoC*O163-CtoB*P163</f>
        <v>257.0446524529321</v>
      </c>
    </row>
    <row r="165" spans="1:16" ht="12.75">
      <c r="A165" s="6">
        <v>162</v>
      </c>
      <c r="B165" s="6">
        <v>110</v>
      </c>
      <c r="C165" s="6">
        <v>96</v>
      </c>
      <c r="D165" s="6">
        <v>117</v>
      </c>
      <c r="E165" s="6">
        <v>107</v>
      </c>
      <c r="F165" s="6">
        <v>145</v>
      </c>
      <c r="G165" s="6">
        <v>129</v>
      </c>
      <c r="H165" s="6">
        <v>124</v>
      </c>
      <c r="I165" s="6">
        <v>129</v>
      </c>
      <c r="J165" s="6">
        <v>245</v>
      </c>
      <c r="K165" s="6">
        <v>275</v>
      </c>
      <c r="L165" s="6">
        <v>259</v>
      </c>
      <c r="M165" s="6">
        <v>264</v>
      </c>
      <c r="N165" s="7">
        <f t="shared" si="10"/>
        <v>112.48299990178064</v>
      </c>
      <c r="O165" s="7">
        <f t="shared" si="13"/>
        <v>130.45659972319731</v>
      </c>
      <c r="P165" s="7">
        <f t="shared" si="14"/>
        <v>257.06040037502214</v>
      </c>
    </row>
    <row r="166" spans="1:16" ht="12.75">
      <c r="A166" s="6">
        <v>163</v>
      </c>
      <c r="B166" s="6">
        <v>110</v>
      </c>
      <c r="C166" s="6">
        <v>97</v>
      </c>
      <c r="D166" s="6">
        <v>121</v>
      </c>
      <c r="E166" s="6">
        <v>110</v>
      </c>
      <c r="F166" s="6">
        <v>143</v>
      </c>
      <c r="G166" s="6">
        <v>133</v>
      </c>
      <c r="H166" s="6">
        <v>123</v>
      </c>
      <c r="I166" s="6">
        <v>123</v>
      </c>
      <c r="J166" s="6">
        <v>247</v>
      </c>
      <c r="K166" s="6">
        <v>270</v>
      </c>
      <c r="L166" s="6">
        <v>256</v>
      </c>
      <c r="M166" s="6">
        <v>267</v>
      </c>
      <c r="N166" s="7">
        <f t="shared" si="10"/>
        <v>112.47276128016124</v>
      </c>
      <c r="O166" s="7">
        <f t="shared" si="13"/>
        <v>130.4517424501998</v>
      </c>
      <c r="P166" s="7">
        <f t="shared" si="14"/>
        <v>257.0754962696391</v>
      </c>
    </row>
    <row r="167" spans="1:16" ht="12.75">
      <c r="A167" s="6">
        <v>164</v>
      </c>
      <c r="B167" s="6">
        <v>115</v>
      </c>
      <c r="C167" s="6">
        <v>98</v>
      </c>
      <c r="D167" s="6">
        <v>122</v>
      </c>
      <c r="E167" s="6">
        <v>112</v>
      </c>
      <c r="F167" s="6">
        <v>136</v>
      </c>
      <c r="G167" s="6">
        <v>130</v>
      </c>
      <c r="H167" s="6">
        <v>118</v>
      </c>
      <c r="I167" s="6">
        <v>119</v>
      </c>
      <c r="J167" s="6">
        <v>249</v>
      </c>
      <c r="K167" s="6">
        <v>272</v>
      </c>
      <c r="L167" s="6">
        <v>260</v>
      </c>
      <c r="M167" s="6">
        <v>269</v>
      </c>
      <c r="N167" s="7">
        <f t="shared" si="10"/>
        <v>112.46294657876199</v>
      </c>
      <c r="O167" s="7">
        <f t="shared" si="13"/>
        <v>130.44708628788877</v>
      </c>
      <c r="P167" s="7">
        <f t="shared" si="14"/>
        <v>257.0899671333494</v>
      </c>
    </row>
    <row r="168" spans="1:16" ht="12.75">
      <c r="A168" s="6">
        <v>165</v>
      </c>
      <c r="B168" s="6">
        <v>113</v>
      </c>
      <c r="C168" s="6">
        <v>92</v>
      </c>
      <c r="D168" s="6">
        <v>120</v>
      </c>
      <c r="E168" s="6">
        <v>113</v>
      </c>
      <c r="F168" s="6">
        <v>133</v>
      </c>
      <c r="G168" s="6">
        <v>138</v>
      </c>
      <c r="H168" s="6">
        <v>122</v>
      </c>
      <c r="I168" s="6">
        <v>119</v>
      </c>
      <c r="J168" s="6">
        <v>254</v>
      </c>
      <c r="K168" s="6">
        <v>270</v>
      </c>
      <c r="L168" s="6">
        <v>258</v>
      </c>
      <c r="M168" s="6">
        <v>268</v>
      </c>
      <c r="N168" s="7">
        <f t="shared" si="10"/>
        <v>112.45353824557631</v>
      </c>
      <c r="O168" s="7">
        <f t="shared" si="13"/>
        <v>130.44262290947108</v>
      </c>
      <c r="P168" s="7">
        <f t="shared" si="14"/>
        <v>257.1038388449527</v>
      </c>
    </row>
    <row r="169" spans="1:16" ht="12.75">
      <c r="A169" s="6">
        <v>166</v>
      </c>
      <c r="B169" s="6">
        <v>111</v>
      </c>
      <c r="C169" s="6">
        <v>101</v>
      </c>
      <c r="D169" s="6">
        <v>116</v>
      </c>
      <c r="E169" s="6">
        <v>117</v>
      </c>
      <c r="F169" s="6">
        <v>138</v>
      </c>
      <c r="G169" s="6">
        <v>128</v>
      </c>
      <c r="H169" s="6">
        <v>126</v>
      </c>
      <c r="I169" s="6">
        <v>115</v>
      </c>
      <c r="J169" s="6">
        <v>251</v>
      </c>
      <c r="K169" s="6">
        <v>271</v>
      </c>
      <c r="L169" s="6">
        <v>258</v>
      </c>
      <c r="M169" s="6">
        <v>268</v>
      </c>
      <c r="N169" s="7">
        <f t="shared" si="10"/>
        <v>112.44451945532151</v>
      </c>
      <c r="O169" s="7">
        <f t="shared" si="13"/>
        <v>130.43834433291642</v>
      </c>
      <c r="P169" s="7">
        <f t="shared" si="14"/>
        <v>257.11713621176216</v>
      </c>
    </row>
    <row r="170" spans="1:16" ht="12.75">
      <c r="A170" s="6">
        <v>167</v>
      </c>
      <c r="B170" s="6">
        <v>114</v>
      </c>
      <c r="C170" s="6">
        <v>102</v>
      </c>
      <c r="D170" s="6">
        <v>119</v>
      </c>
      <c r="E170" s="6">
        <v>121</v>
      </c>
      <c r="F170" s="6">
        <v>132</v>
      </c>
      <c r="G170" s="6">
        <v>120</v>
      </c>
      <c r="H170" s="6">
        <v>126</v>
      </c>
      <c r="I170" s="6">
        <v>113</v>
      </c>
      <c r="J170" s="6">
        <v>254</v>
      </c>
      <c r="K170" s="6">
        <v>278</v>
      </c>
      <c r="L170" s="6">
        <v>255</v>
      </c>
      <c r="M170" s="6">
        <v>266</v>
      </c>
      <c r="N170" s="7">
        <f t="shared" si="10"/>
        <v>112.43587407934943</v>
      </c>
      <c r="O170" s="7">
        <f t="shared" si="13"/>
        <v>130.43424290668258</v>
      </c>
      <c r="P170" s="7">
        <f t="shared" si="14"/>
        <v>257.1298830139681</v>
      </c>
    </row>
    <row r="171" spans="1:16" ht="12.75">
      <c r="A171" s="6">
        <v>168</v>
      </c>
      <c r="B171" s="6">
        <v>109</v>
      </c>
      <c r="C171" s="6">
        <v>95</v>
      </c>
      <c r="D171" s="6">
        <v>120</v>
      </c>
      <c r="E171" s="6">
        <v>115</v>
      </c>
      <c r="F171" s="6">
        <v>146</v>
      </c>
      <c r="G171" s="6">
        <v>124</v>
      </c>
      <c r="H171" s="6">
        <v>125</v>
      </c>
      <c r="I171" s="6">
        <v>122</v>
      </c>
      <c r="J171" s="6">
        <v>245</v>
      </c>
      <c r="K171" s="6">
        <v>281</v>
      </c>
      <c r="L171" s="6">
        <v>255</v>
      </c>
      <c r="M171" s="6">
        <v>263</v>
      </c>
      <c r="N171" s="7">
        <f t="shared" si="10"/>
        <v>112.42758665680302</v>
      </c>
      <c r="O171" s="7">
        <f t="shared" si="13"/>
        <v>130.43031129603207</v>
      </c>
      <c r="P171" s="7">
        <f t="shared" si="14"/>
        <v>257.142102047165</v>
      </c>
    </row>
    <row r="172" spans="1:16" ht="12.75">
      <c r="A172" s="6">
        <v>169</v>
      </c>
      <c r="B172" s="6">
        <v>115</v>
      </c>
      <c r="C172" s="6">
        <v>92</v>
      </c>
      <c r="D172" s="6">
        <v>119</v>
      </c>
      <c r="E172" s="6">
        <v>112</v>
      </c>
      <c r="F172" s="6">
        <v>135</v>
      </c>
      <c r="G172" s="6">
        <v>125</v>
      </c>
      <c r="H172" s="6">
        <v>128</v>
      </c>
      <c r="I172" s="6">
        <v>126</v>
      </c>
      <c r="J172" s="6">
        <v>250</v>
      </c>
      <c r="K172" s="6">
        <v>283</v>
      </c>
      <c r="L172" s="6">
        <v>253</v>
      </c>
      <c r="M172" s="6">
        <v>262</v>
      </c>
      <c r="N172" s="7">
        <f t="shared" si="10"/>
        <v>112.41964236696701</v>
      </c>
      <c r="O172" s="7">
        <f t="shared" si="13"/>
        <v>130.42654246991515</v>
      </c>
      <c r="P172" s="7">
        <f t="shared" si="14"/>
        <v>257.15381516311794</v>
      </c>
    </row>
    <row r="173" spans="1:16" ht="12.75">
      <c r="A173" s="6">
        <v>170</v>
      </c>
      <c r="B173" s="6">
        <v>117</v>
      </c>
      <c r="C173" s="6">
        <v>99</v>
      </c>
      <c r="D173" s="6">
        <v>116</v>
      </c>
      <c r="E173" s="6">
        <v>109</v>
      </c>
      <c r="F173" s="6">
        <v>136</v>
      </c>
      <c r="G173" s="6">
        <v>110</v>
      </c>
      <c r="H173" s="6">
        <v>126</v>
      </c>
      <c r="I173" s="6">
        <v>126</v>
      </c>
      <c r="J173" s="6">
        <v>247</v>
      </c>
      <c r="K173" s="6">
        <v>291</v>
      </c>
      <c r="L173" s="6">
        <v>258</v>
      </c>
      <c r="M173" s="6">
        <v>265</v>
      </c>
      <c r="N173" s="7">
        <f t="shared" si="10"/>
        <v>112.4120270027636</v>
      </c>
      <c r="O173" s="7">
        <f t="shared" si="13"/>
        <v>130.4229296883958</v>
      </c>
      <c r="P173" s="7">
        <f t="shared" si="14"/>
        <v>257.1650433088407</v>
      </c>
    </row>
    <row r="174" spans="1:16" ht="12.75">
      <c r="A174" s="6">
        <v>171</v>
      </c>
      <c r="B174" s="6">
        <v>112</v>
      </c>
      <c r="C174" s="6">
        <v>103</v>
      </c>
      <c r="D174" s="6">
        <v>110</v>
      </c>
      <c r="E174" s="6">
        <v>100</v>
      </c>
      <c r="F174" s="6">
        <v>146</v>
      </c>
      <c r="G174" s="6">
        <v>111</v>
      </c>
      <c r="H174" s="6">
        <v>128</v>
      </c>
      <c r="I174" s="6">
        <v>137</v>
      </c>
      <c r="J174" s="6">
        <v>242</v>
      </c>
      <c r="K174" s="6">
        <v>286</v>
      </c>
      <c r="L174" s="6">
        <v>262</v>
      </c>
      <c r="M174" s="6">
        <v>263</v>
      </c>
      <c r="N174" s="7">
        <f t="shared" si="10"/>
        <v>112.40472694534523</v>
      </c>
      <c r="O174" s="7">
        <f t="shared" si="13"/>
        <v>130.41946649059858</v>
      </c>
      <c r="P174" s="7">
        <f t="shared" si="14"/>
        <v>257.1758065640563</v>
      </c>
    </row>
    <row r="175" spans="1:16" ht="12.75">
      <c r="A175" s="6">
        <v>172</v>
      </c>
      <c r="B175" s="6">
        <v>112</v>
      </c>
      <c r="C175" s="6">
        <v>105</v>
      </c>
      <c r="D175" s="6">
        <v>112</v>
      </c>
      <c r="E175" s="6">
        <v>103</v>
      </c>
      <c r="F175" s="6">
        <v>147</v>
      </c>
      <c r="G175" s="6">
        <v>119</v>
      </c>
      <c r="H175" s="6">
        <v>128</v>
      </c>
      <c r="I175" s="6">
        <v>128</v>
      </c>
      <c r="J175" s="6">
        <v>241</v>
      </c>
      <c r="K175" s="6">
        <v>276</v>
      </c>
      <c r="L175" s="6">
        <v>260</v>
      </c>
      <c r="M175" s="6">
        <v>269</v>
      </c>
      <c r="N175" s="7">
        <f t="shared" si="10"/>
        <v>112.3977291397396</v>
      </c>
      <c r="O175" s="7">
        <f t="shared" si="13"/>
        <v>130.4161466831542</v>
      </c>
      <c r="P175" s="7">
        <f t="shared" si="14"/>
        <v>257.18612417710625</v>
      </c>
    </row>
    <row r="176" spans="1:16" ht="12.75">
      <c r="A176" s="6">
        <v>173</v>
      </c>
      <c r="B176" s="6">
        <v>113</v>
      </c>
      <c r="C176" s="6">
        <v>103</v>
      </c>
      <c r="D176" s="6">
        <v>112</v>
      </c>
      <c r="E176" s="6">
        <v>96</v>
      </c>
      <c r="F176" s="6">
        <v>144</v>
      </c>
      <c r="G176" s="6">
        <v>121</v>
      </c>
      <c r="H176" s="6">
        <v>134</v>
      </c>
      <c r="I176" s="6">
        <v>130</v>
      </c>
      <c r="J176" s="6">
        <v>243</v>
      </c>
      <c r="K176" s="6">
        <v>276</v>
      </c>
      <c r="L176" s="6">
        <v>254</v>
      </c>
      <c r="M176" s="6">
        <v>274</v>
      </c>
      <c r="N176" s="7">
        <f t="shared" si="10"/>
        <v>112.39102107150286</v>
      </c>
      <c r="O176" s="7">
        <f t="shared" si="13"/>
        <v>130.412964329124</v>
      </c>
      <c r="P176" s="7">
        <f t="shared" si="14"/>
        <v>257.1960145993732</v>
      </c>
    </row>
    <row r="177" spans="1:16" ht="12.75">
      <c r="A177" s="6">
        <v>174</v>
      </c>
      <c r="B177" s="6">
        <v>119</v>
      </c>
      <c r="C177" s="6">
        <v>105</v>
      </c>
      <c r="D177" s="6">
        <v>123</v>
      </c>
      <c r="E177" s="6">
        <v>91</v>
      </c>
      <c r="F177" s="6">
        <v>133</v>
      </c>
      <c r="G177" s="6">
        <v>125</v>
      </c>
      <c r="H177" s="6">
        <v>121</v>
      </c>
      <c r="I177" s="6">
        <v>136</v>
      </c>
      <c r="J177" s="6">
        <v>248</v>
      </c>
      <c r="K177" s="6">
        <v>270</v>
      </c>
      <c r="L177" s="6">
        <v>256</v>
      </c>
      <c r="M177" s="6">
        <v>273</v>
      </c>
      <c r="N177" s="7">
        <f t="shared" si="10"/>
        <v>112.38459074433966</v>
      </c>
      <c r="O177" s="7">
        <f t="shared" si="13"/>
        <v>130.4099137373824</v>
      </c>
      <c r="P177" s="7">
        <f t="shared" si="14"/>
        <v>257.20549551827804</v>
      </c>
    </row>
    <row r="178" spans="1:16" ht="12.75">
      <c r="A178" s="6">
        <v>175</v>
      </c>
      <c r="B178" s="6">
        <v>121</v>
      </c>
      <c r="C178" s="6">
        <v>104</v>
      </c>
      <c r="D178" s="6">
        <v>120</v>
      </c>
      <c r="E178" s="6">
        <v>90</v>
      </c>
      <c r="F178" s="6">
        <v>129</v>
      </c>
      <c r="G178" s="6">
        <v>126</v>
      </c>
      <c r="H178" s="6">
        <v>122</v>
      </c>
      <c r="I178" s="6">
        <v>133</v>
      </c>
      <c r="J178" s="6">
        <v>250</v>
      </c>
      <c r="K178" s="6">
        <v>270</v>
      </c>
      <c r="L178" s="6">
        <v>258</v>
      </c>
      <c r="M178" s="6">
        <v>277</v>
      </c>
      <c r="N178" s="7">
        <f t="shared" si="10"/>
        <v>112.3784266586496</v>
      </c>
      <c r="O178" s="7">
        <f t="shared" si="13"/>
        <v>130.4069894524394</v>
      </c>
      <c r="P178" s="7">
        <f t="shared" si="14"/>
        <v>257.21458388891114</v>
      </c>
    </row>
    <row r="179" spans="1:16" ht="12.75">
      <c r="A179" s="6">
        <v>176</v>
      </c>
      <c r="B179" s="6">
        <v>116</v>
      </c>
      <c r="C179" s="6">
        <v>107</v>
      </c>
      <c r="D179" s="6">
        <v>113</v>
      </c>
      <c r="E179" s="6">
        <v>91</v>
      </c>
      <c r="F179" s="6">
        <v>133</v>
      </c>
      <c r="G179" s="6">
        <v>127</v>
      </c>
      <c r="H179" s="6">
        <v>125</v>
      </c>
      <c r="I179" s="6">
        <v>128</v>
      </c>
      <c r="J179" s="6">
        <v>251</v>
      </c>
      <c r="K179" s="6">
        <v>266</v>
      </c>
      <c r="L179" s="6">
        <v>262</v>
      </c>
      <c r="M179" s="6">
        <v>281</v>
      </c>
      <c r="N179" s="7">
        <f t="shared" si="10"/>
        <v>112.37251779096215</v>
      </c>
      <c r="O179" s="7">
        <f t="shared" si="13"/>
        <v>130.40418624468424</v>
      </c>
      <c r="P179" s="7">
        <f t="shared" si="14"/>
        <v>257.2232959643537</v>
      </c>
    </row>
    <row r="180" spans="1:16" ht="12.75">
      <c r="A180" s="6">
        <v>177</v>
      </c>
      <c r="B180" s="6">
        <v>124</v>
      </c>
      <c r="C180" s="6">
        <v>115</v>
      </c>
      <c r="D180" s="6">
        <v>117</v>
      </c>
      <c r="E180" s="6">
        <v>92</v>
      </c>
      <c r="F180" s="6">
        <v>127</v>
      </c>
      <c r="G180" s="6">
        <v>128</v>
      </c>
      <c r="H180" s="6">
        <v>121</v>
      </c>
      <c r="I180" s="6">
        <v>139</v>
      </c>
      <c r="J180" s="6">
        <v>249</v>
      </c>
      <c r="K180" s="6">
        <v>257</v>
      </c>
      <c r="L180" s="6">
        <v>262</v>
      </c>
      <c r="M180" s="6">
        <v>269</v>
      </c>
      <c r="N180" s="7">
        <f t="shared" si="10"/>
        <v>112.36685357422286</v>
      </c>
      <c r="O180" s="7">
        <f t="shared" si="13"/>
        <v>130.40149910103315</v>
      </c>
      <c r="P180" s="7">
        <f t="shared" si="14"/>
        <v>257.2316473247441</v>
      </c>
    </row>
    <row r="181" spans="1:16" ht="12.75">
      <c r="A181" s="6">
        <v>178</v>
      </c>
      <c r="B181" s="6">
        <v>124</v>
      </c>
      <c r="C181" s="6">
        <v>113</v>
      </c>
      <c r="D181" s="6">
        <v>117</v>
      </c>
      <c r="E181" s="6">
        <v>96</v>
      </c>
      <c r="F181" s="6">
        <v>128</v>
      </c>
      <c r="G181" s="6">
        <v>130</v>
      </c>
      <c r="H181" s="6">
        <v>122</v>
      </c>
      <c r="I181" s="6">
        <v>132</v>
      </c>
      <c r="J181" s="6">
        <v>248</v>
      </c>
      <c r="K181" s="6">
        <v>257</v>
      </c>
      <c r="L181" s="6">
        <v>261</v>
      </c>
      <c r="M181" s="6">
        <v>272</v>
      </c>
      <c r="N181" s="7">
        <f t="shared" si="10"/>
        <v>112.361423878896</v>
      </c>
      <c r="O181" s="7">
        <f t="shared" si="13"/>
        <v>130.39892321596432</v>
      </c>
      <c r="P181" s="7">
        <f t="shared" si="14"/>
        <v>257.2396529051398</v>
      </c>
    </row>
    <row r="182" spans="1:16" ht="12.75">
      <c r="A182" s="6">
        <v>179</v>
      </c>
      <c r="B182" s="6">
        <v>118</v>
      </c>
      <c r="C182" s="6">
        <v>116</v>
      </c>
      <c r="D182" s="6">
        <v>116</v>
      </c>
      <c r="E182" s="6">
        <v>97</v>
      </c>
      <c r="F182" s="6">
        <v>136</v>
      </c>
      <c r="G182" s="6">
        <v>122</v>
      </c>
      <c r="H182" s="6">
        <v>124</v>
      </c>
      <c r="I182" s="6">
        <v>133</v>
      </c>
      <c r="J182" s="6">
        <v>246</v>
      </c>
      <c r="K182" s="6">
        <v>262</v>
      </c>
      <c r="L182" s="6">
        <v>260</v>
      </c>
      <c r="M182" s="6">
        <v>270</v>
      </c>
      <c r="N182" s="7">
        <f t="shared" si="10"/>
        <v>112.35621899484946</v>
      </c>
      <c r="O182" s="7">
        <f t="shared" si="13"/>
        <v>130.3964539829238</v>
      </c>
      <c r="P182" s="7">
        <f t="shared" si="14"/>
        <v>257.2473270222269</v>
      </c>
    </row>
    <row r="183" spans="1:16" ht="12.75">
      <c r="A183" s="6">
        <v>180</v>
      </c>
      <c r="B183" s="6">
        <v>120</v>
      </c>
      <c r="C183" s="6">
        <v>119</v>
      </c>
      <c r="D183" s="6">
        <v>114</v>
      </c>
      <c r="E183" s="6">
        <v>96</v>
      </c>
      <c r="F183" s="6">
        <v>134</v>
      </c>
      <c r="G183" s="6">
        <v>117</v>
      </c>
      <c r="H183" s="6">
        <v>123</v>
      </c>
      <c r="I183" s="6">
        <v>128</v>
      </c>
      <c r="J183" s="6">
        <v>246</v>
      </c>
      <c r="K183" s="6">
        <v>264</v>
      </c>
      <c r="L183" s="6">
        <v>263</v>
      </c>
      <c r="M183" s="6">
        <v>276</v>
      </c>
      <c r="N183" s="7">
        <f t="shared" si="10"/>
        <v>112.3512296139897</v>
      </c>
      <c r="O183" s="7">
        <f t="shared" si="13"/>
        <v>130.39408698608753</v>
      </c>
      <c r="P183" s="7">
        <f t="shared" si="14"/>
        <v>257.2546833999229</v>
      </c>
    </row>
    <row r="184" spans="1:16" ht="12.75">
      <c r="A184" s="6">
        <v>181</v>
      </c>
      <c r="B184" s="6">
        <v>116</v>
      </c>
      <c r="C184" s="6">
        <v>117</v>
      </c>
      <c r="D184" s="6">
        <v>112</v>
      </c>
      <c r="E184" s="6">
        <v>94</v>
      </c>
      <c r="F184" s="6">
        <v>138</v>
      </c>
      <c r="G184" s="6">
        <v>119</v>
      </c>
      <c r="H184" s="6">
        <v>125</v>
      </c>
      <c r="I184" s="6">
        <v>129</v>
      </c>
      <c r="J184" s="6">
        <v>246</v>
      </c>
      <c r="K184" s="6">
        <v>264</v>
      </c>
      <c r="L184" s="6">
        <v>263</v>
      </c>
      <c r="M184" s="6">
        <v>277</v>
      </c>
      <c r="N184" s="7">
        <f t="shared" si="10"/>
        <v>112.34644681361586</v>
      </c>
      <c r="O184" s="7">
        <f t="shared" si="13"/>
        <v>130.3918179924645</v>
      </c>
      <c r="P184" s="7">
        <f t="shared" si="14"/>
        <v>257.2617351939198</v>
      </c>
    </row>
    <row r="185" spans="1:16" ht="12.75">
      <c r="A185" s="6">
        <v>182</v>
      </c>
      <c r="B185" s="6">
        <v>115</v>
      </c>
      <c r="C185" s="6">
        <v>107</v>
      </c>
      <c r="D185" s="6">
        <v>107</v>
      </c>
      <c r="E185" s="6">
        <v>93</v>
      </c>
      <c r="F185" s="6">
        <v>132</v>
      </c>
      <c r="G185" s="6">
        <v>127</v>
      </c>
      <c r="H185" s="6">
        <v>129</v>
      </c>
      <c r="I185" s="6">
        <v>121</v>
      </c>
      <c r="J185" s="6">
        <v>253</v>
      </c>
      <c r="K185" s="6">
        <v>266</v>
      </c>
      <c r="L185" s="6">
        <v>264</v>
      </c>
      <c r="M185" s="6">
        <v>286</v>
      </c>
      <c r="N185" s="7">
        <f t="shared" si="10"/>
        <v>112.3418620404628</v>
      </c>
      <c r="O185" s="7">
        <f t="shared" si="13"/>
        <v>130.38964294432648</v>
      </c>
      <c r="P185" s="7">
        <f t="shared" si="14"/>
        <v>257.2684950152108</v>
      </c>
    </row>
    <row r="186" spans="1:16" ht="12.75">
      <c r="A186" s="6">
        <v>183</v>
      </c>
      <c r="B186" s="6">
        <v>116</v>
      </c>
      <c r="C186" s="6">
        <v>105</v>
      </c>
      <c r="D186" s="6">
        <v>106</v>
      </c>
      <c r="E186" s="6">
        <v>102</v>
      </c>
      <c r="F186" s="6">
        <v>131</v>
      </c>
      <c r="G186" s="6">
        <v>127</v>
      </c>
      <c r="H186" s="6">
        <v>132</v>
      </c>
      <c r="I186" s="6">
        <v>113</v>
      </c>
      <c r="J186" s="6">
        <v>253</v>
      </c>
      <c r="K186" s="6">
        <v>268</v>
      </c>
      <c r="L186" s="6">
        <v>262</v>
      </c>
      <c r="M186" s="6">
        <v>285</v>
      </c>
      <c r="N186" s="7">
        <f t="shared" si="10"/>
        <v>112.33746709540512</v>
      </c>
      <c r="O186" s="7">
        <f t="shared" si="13"/>
        <v>130.38755795195164</v>
      </c>
      <c r="P186" s="7">
        <f t="shared" si="14"/>
        <v>257.27497495264333</v>
      </c>
    </row>
    <row r="187" spans="1:16" ht="12.75">
      <c r="A187" s="6">
        <v>184</v>
      </c>
      <c r="B187" s="6">
        <v>110</v>
      </c>
      <c r="C187" s="6">
        <v>100</v>
      </c>
      <c r="D187" s="6">
        <v>105</v>
      </c>
      <c r="E187" s="6">
        <v>100</v>
      </c>
      <c r="F187" s="6">
        <v>141</v>
      </c>
      <c r="G187" s="6">
        <v>136</v>
      </c>
      <c r="H187" s="6">
        <v>126</v>
      </c>
      <c r="I187" s="6">
        <v>117</v>
      </c>
      <c r="J187" s="6">
        <v>249</v>
      </c>
      <c r="K187" s="6">
        <v>264</v>
      </c>
      <c r="L187" s="6">
        <v>269</v>
      </c>
      <c r="M187" s="6">
        <v>283</v>
      </c>
      <c r="N187" s="7">
        <f t="shared" si="10"/>
        <v>112.33325411879422</v>
      </c>
      <c r="O187" s="7">
        <f t="shared" si="13"/>
        <v>130.3855592866682</v>
      </c>
      <c r="P187" s="7">
        <f t="shared" si="14"/>
        <v>257.28118659453764</v>
      </c>
    </row>
    <row r="188" spans="1:16" ht="12.75">
      <c r="A188" s="6">
        <v>185</v>
      </c>
      <c r="B188" s="6">
        <v>107</v>
      </c>
      <c r="C188" s="6">
        <v>99</v>
      </c>
      <c r="D188" s="6">
        <v>103</v>
      </c>
      <c r="E188" s="6">
        <v>96</v>
      </c>
      <c r="F188" s="6">
        <v>147</v>
      </c>
      <c r="G188" s="6">
        <v>137</v>
      </c>
      <c r="H188" s="6">
        <v>130</v>
      </c>
      <c r="I188" s="6">
        <v>121</v>
      </c>
      <c r="J188" s="6">
        <v>246</v>
      </c>
      <c r="K188" s="6">
        <v>264</v>
      </c>
      <c r="L188" s="6">
        <v>267</v>
      </c>
      <c r="M188" s="6">
        <v>283</v>
      </c>
      <c r="N188" s="7">
        <f t="shared" si="10"/>
        <v>112.32921557640267</v>
      </c>
      <c r="O188" s="7">
        <f t="shared" si="13"/>
        <v>130.38364337418653</v>
      </c>
      <c r="P188" s="7">
        <f t="shared" si="14"/>
        <v>257.2871410494108</v>
      </c>
    </row>
    <row r="189" spans="1:16" ht="12.75">
      <c r="A189" s="6">
        <v>186</v>
      </c>
      <c r="B189" s="6">
        <v>110</v>
      </c>
      <c r="C189" s="6">
        <v>99</v>
      </c>
      <c r="D189" s="6">
        <v>105</v>
      </c>
      <c r="E189" s="6">
        <v>95</v>
      </c>
      <c r="F189" s="6">
        <v>147</v>
      </c>
      <c r="G189" s="6">
        <v>139</v>
      </c>
      <c r="H189" s="6">
        <v>123</v>
      </c>
      <c r="I189" s="6">
        <v>125</v>
      </c>
      <c r="J189" s="6">
        <v>243</v>
      </c>
      <c r="K189" s="6">
        <v>262</v>
      </c>
      <c r="L189" s="6">
        <v>272</v>
      </c>
      <c r="M189" s="6">
        <v>280</v>
      </c>
      <c r="N189" s="7">
        <f t="shared" si="10"/>
        <v>112.32534424595043</v>
      </c>
      <c r="O189" s="7">
        <f t="shared" si="13"/>
        <v>130.38180678820697</v>
      </c>
      <c r="P189" s="7">
        <f t="shared" si="14"/>
        <v>257.2928489658426</v>
      </c>
    </row>
    <row r="190" spans="1:16" ht="12.75">
      <c r="A190" s="6">
        <v>187</v>
      </c>
      <c r="B190" s="6">
        <v>100</v>
      </c>
      <c r="C190" s="6">
        <v>102</v>
      </c>
      <c r="D190" s="6">
        <v>113</v>
      </c>
      <c r="E190" s="6">
        <v>99</v>
      </c>
      <c r="F190" s="6">
        <v>153</v>
      </c>
      <c r="G190" s="6">
        <v>140</v>
      </c>
      <c r="H190" s="6">
        <v>119</v>
      </c>
      <c r="I190" s="6">
        <v>124</v>
      </c>
      <c r="J190" s="6">
        <v>247</v>
      </c>
      <c r="K190" s="6">
        <v>258</v>
      </c>
      <c r="L190" s="6">
        <v>268</v>
      </c>
      <c r="M190" s="6">
        <v>277</v>
      </c>
      <c r="N190" s="7">
        <f t="shared" si="10"/>
        <v>112.321633204189</v>
      </c>
      <c r="O190" s="7">
        <f t="shared" si="13"/>
        <v>130.38004624429246</v>
      </c>
      <c r="P190" s="7">
        <f t="shared" si="14"/>
        <v>257.29832055151854</v>
      </c>
    </row>
    <row r="191" spans="1:16" ht="12.75">
      <c r="A191" s="6">
        <v>188</v>
      </c>
      <c r="B191" s="6">
        <v>101</v>
      </c>
      <c r="C191" s="6">
        <v>105</v>
      </c>
      <c r="D191" s="6">
        <v>108</v>
      </c>
      <c r="E191" s="6">
        <v>102</v>
      </c>
      <c r="F191" s="6">
        <v>155</v>
      </c>
      <c r="G191" s="6">
        <v>132</v>
      </c>
      <c r="H191" s="6">
        <v>124</v>
      </c>
      <c r="I191" s="6">
        <v>126</v>
      </c>
      <c r="J191" s="6">
        <v>244</v>
      </c>
      <c r="K191" s="6">
        <v>263</v>
      </c>
      <c r="L191" s="6">
        <v>268</v>
      </c>
      <c r="M191" s="6">
        <v>272</v>
      </c>
      <c r="N191" s="7">
        <f t="shared" si="10"/>
        <v>112.31807581452023</v>
      </c>
      <c r="O191" s="7">
        <f t="shared" si="13"/>
        <v>130.3783585939949</v>
      </c>
      <c r="P191" s="7">
        <f t="shared" si="14"/>
        <v>257.3035655914849</v>
      </c>
    </row>
    <row r="192" spans="1:16" ht="12.75">
      <c r="A192" s="6">
        <v>189</v>
      </c>
      <c r="B192" s="6">
        <v>103</v>
      </c>
      <c r="C192" s="6">
        <v>103</v>
      </c>
      <c r="D192" s="6">
        <v>113</v>
      </c>
      <c r="E192" s="6">
        <v>101</v>
      </c>
      <c r="F192" s="6">
        <v>149</v>
      </c>
      <c r="G192" s="6">
        <v>131</v>
      </c>
      <c r="H192" s="6">
        <v>124</v>
      </c>
      <c r="I192" s="6">
        <v>130</v>
      </c>
      <c r="J192" s="6">
        <v>248</v>
      </c>
      <c r="K192" s="6">
        <v>266</v>
      </c>
      <c r="L192" s="6">
        <v>263</v>
      </c>
      <c r="M192" s="6">
        <v>269</v>
      </c>
      <c r="N192" s="7">
        <f t="shared" si="10"/>
        <v>112.31466571512792</v>
      </c>
      <c r="O192" s="7">
        <f t="shared" si="13"/>
        <v>130.37674081922464</v>
      </c>
      <c r="P192" s="7">
        <f t="shared" si="14"/>
        <v>257.3085934656475</v>
      </c>
    </row>
    <row r="193" spans="1:16" ht="12.75">
      <c r="A193" s="6">
        <v>190</v>
      </c>
      <c r="B193" s="6">
        <v>103</v>
      </c>
      <c r="C193" s="6">
        <v>113</v>
      </c>
      <c r="D193" s="6">
        <v>108</v>
      </c>
      <c r="E193" s="6">
        <v>94</v>
      </c>
      <c r="F193" s="6">
        <v>147</v>
      </c>
      <c r="G193" s="6">
        <v>120</v>
      </c>
      <c r="H193" s="6">
        <v>132</v>
      </c>
      <c r="I193" s="6">
        <v>139</v>
      </c>
      <c r="J193" s="6">
        <v>250</v>
      </c>
      <c r="K193" s="6">
        <v>267</v>
      </c>
      <c r="L193" s="6">
        <v>260</v>
      </c>
      <c r="M193" s="6">
        <v>267</v>
      </c>
      <c r="N193" s="7">
        <f t="shared" si="10"/>
        <v>112.31139680760073</v>
      </c>
      <c r="O193" s="7">
        <f t="shared" si="13"/>
        <v>130.37519002685306</v>
      </c>
      <c r="P193" s="7">
        <f t="shared" si="14"/>
        <v>257.31341316554625</v>
      </c>
    </row>
    <row r="194" spans="1:16" ht="12.75">
      <c r="A194" s="6">
        <v>191</v>
      </c>
      <c r="B194" s="6">
        <v>100</v>
      </c>
      <c r="C194" s="6">
        <v>108</v>
      </c>
      <c r="D194" s="6">
        <v>105</v>
      </c>
      <c r="E194" s="6">
        <v>96</v>
      </c>
      <c r="F194" s="6">
        <v>151</v>
      </c>
      <c r="G194" s="6">
        <v>122</v>
      </c>
      <c r="H194" s="6">
        <v>134</v>
      </c>
      <c r="I194" s="6">
        <v>138</v>
      </c>
      <c r="J194" s="6">
        <v>249</v>
      </c>
      <c r="K194" s="6">
        <v>270</v>
      </c>
      <c r="L194" s="6">
        <v>261</v>
      </c>
      <c r="M194" s="6">
        <v>266</v>
      </c>
      <c r="N194" s="7">
        <f t="shared" si="10"/>
        <v>112.30826324602612</v>
      </c>
      <c r="O194" s="7">
        <f t="shared" si="13"/>
        <v>130.3737034435388</v>
      </c>
      <c r="P194" s="7">
        <f t="shared" si="14"/>
        <v>257.3180333104351</v>
      </c>
    </row>
    <row r="195" spans="1:16" ht="12.75">
      <c r="A195" s="6">
        <v>192</v>
      </c>
      <c r="B195" s="6">
        <v>109</v>
      </c>
      <c r="C195" s="6">
        <v>110</v>
      </c>
      <c r="D195" s="6">
        <v>103</v>
      </c>
      <c r="E195" s="6">
        <v>101</v>
      </c>
      <c r="F195" s="6">
        <v>142</v>
      </c>
      <c r="G195" s="6">
        <v>120</v>
      </c>
      <c r="H195" s="6">
        <v>136</v>
      </c>
      <c r="I195" s="6">
        <v>131</v>
      </c>
      <c r="J195" s="6">
        <v>249</v>
      </c>
      <c r="K195" s="6">
        <v>270</v>
      </c>
      <c r="L195" s="6">
        <v>261</v>
      </c>
      <c r="M195" s="6">
        <v>268</v>
      </c>
      <c r="N195" s="7">
        <f t="shared" si="10"/>
        <v>112.30525942653591</v>
      </c>
      <c r="O195" s="7">
        <f t="shared" si="13"/>
        <v>130.37227841076793</v>
      </c>
      <c r="P195" s="7">
        <f t="shared" si="14"/>
        <v>257.3224621626962</v>
      </c>
    </row>
    <row r="196" spans="1:16" ht="12.75">
      <c r="A196" s="6">
        <v>193</v>
      </c>
      <c r="B196" s="6">
        <v>111</v>
      </c>
      <c r="C196" s="6">
        <v>109</v>
      </c>
      <c r="D196" s="6">
        <v>101</v>
      </c>
      <c r="E196" s="6">
        <v>99</v>
      </c>
      <c r="F196" s="6">
        <v>141</v>
      </c>
      <c r="G196" s="6">
        <v>122</v>
      </c>
      <c r="H196" s="6">
        <v>132</v>
      </c>
      <c r="I196" s="6">
        <v>130</v>
      </c>
      <c r="J196" s="6">
        <v>248</v>
      </c>
      <c r="K196" s="6">
        <v>269</v>
      </c>
      <c r="L196" s="6">
        <v>267</v>
      </c>
      <c r="M196" s="6">
        <v>271</v>
      </c>
      <c r="N196" s="7">
        <f aca="true" t="shared" si="15" ref="N196:N203">N195-AtoB*N195+BtoA*O195</f>
        <v>112.30237997728466</v>
      </c>
      <c r="O196" s="7">
        <f aca="true" t="shared" si="16" ref="O196:O202">O195+AtoB*N195-BtoA*O195-BtoC*O195+CtoB*P195</f>
        <v>130.37091238009984</v>
      </c>
      <c r="P196" s="7">
        <f aca="true" t="shared" si="17" ref="P196:P202">P195+BtoC*O195-CtoB*P195</f>
        <v>257.32670764261553</v>
      </c>
    </row>
    <row r="197" spans="1:16" ht="12.75">
      <c r="A197" s="6">
        <v>194</v>
      </c>
      <c r="B197" s="6">
        <v>110</v>
      </c>
      <c r="C197" s="6">
        <v>105</v>
      </c>
      <c r="D197" s="6">
        <v>107</v>
      </c>
      <c r="E197" s="6">
        <v>103</v>
      </c>
      <c r="F197" s="6">
        <v>141</v>
      </c>
      <c r="G197" s="6">
        <v>129</v>
      </c>
      <c r="H197" s="6">
        <v>132</v>
      </c>
      <c r="I197" s="6">
        <v>129</v>
      </c>
      <c r="J197" s="6">
        <v>249</v>
      </c>
      <c r="K197" s="6">
        <v>266</v>
      </c>
      <c r="L197" s="6">
        <v>261</v>
      </c>
      <c r="M197" s="6">
        <v>268</v>
      </c>
      <c r="N197" s="7">
        <f t="shared" si="15"/>
        <v>112.29961974884299</v>
      </c>
      <c r="O197" s="7">
        <f t="shared" si="16"/>
        <v>130.36960290860955</v>
      </c>
      <c r="P197" s="7">
        <f t="shared" si="17"/>
        <v>257.33077734254755</v>
      </c>
    </row>
    <row r="198" spans="1:16" ht="12.75">
      <c r="A198" s="6">
        <v>195</v>
      </c>
      <c r="B198" s="6">
        <v>117</v>
      </c>
      <c r="C198" s="6">
        <v>100</v>
      </c>
      <c r="D198" s="6">
        <v>112</v>
      </c>
      <c r="E198" s="6">
        <v>116</v>
      </c>
      <c r="F198" s="6">
        <v>137</v>
      </c>
      <c r="G198" s="6">
        <v>127</v>
      </c>
      <c r="H198" s="6">
        <v>135</v>
      </c>
      <c r="I198" s="6">
        <v>120</v>
      </c>
      <c r="J198" s="6">
        <v>246</v>
      </c>
      <c r="K198" s="6">
        <v>273</v>
      </c>
      <c r="L198" s="6">
        <v>253</v>
      </c>
      <c r="M198" s="6">
        <v>264</v>
      </c>
      <c r="N198" s="7">
        <f t="shared" si="15"/>
        <v>112.29697380498865</v>
      </c>
      <c r="O198" s="7">
        <f t="shared" si="16"/>
        <v>130.36834765451903</v>
      </c>
      <c r="P198" s="7">
        <f t="shared" si="17"/>
        <v>257.33467854049246</v>
      </c>
    </row>
    <row r="199" spans="1:16" ht="12.75">
      <c r="A199" s="6">
        <v>196</v>
      </c>
      <c r="B199" s="6">
        <v>119</v>
      </c>
      <c r="C199" s="6">
        <v>102</v>
      </c>
      <c r="D199" s="6">
        <v>108</v>
      </c>
      <c r="E199" s="6">
        <v>116</v>
      </c>
      <c r="F199" s="6">
        <v>131</v>
      </c>
      <c r="G199" s="6">
        <v>126</v>
      </c>
      <c r="H199" s="6">
        <v>134</v>
      </c>
      <c r="I199" s="6">
        <v>116</v>
      </c>
      <c r="J199" s="6">
        <v>250</v>
      </c>
      <c r="K199" s="6">
        <v>272</v>
      </c>
      <c r="L199" s="6">
        <v>258</v>
      </c>
      <c r="M199" s="6">
        <v>268</v>
      </c>
      <c r="N199" s="7">
        <f t="shared" si="15"/>
        <v>112.2944374138789</v>
      </c>
      <c r="O199" s="7">
        <f t="shared" si="16"/>
        <v>130.36714437300927</v>
      </c>
      <c r="P199" s="7">
        <f t="shared" si="17"/>
        <v>257.33841821311194</v>
      </c>
    </row>
    <row r="200" spans="1:16" ht="12.75">
      <c r="A200" s="6">
        <v>197</v>
      </c>
      <c r="B200" s="6">
        <v>111</v>
      </c>
      <c r="C200" s="6">
        <v>101</v>
      </c>
      <c r="D200" s="6">
        <v>107</v>
      </c>
      <c r="E200" s="6">
        <v>116</v>
      </c>
      <c r="F200" s="6">
        <v>140</v>
      </c>
      <c r="G200" s="6">
        <v>129</v>
      </c>
      <c r="H200" s="6">
        <v>136</v>
      </c>
      <c r="I200" s="6">
        <v>120</v>
      </c>
      <c r="J200" s="6">
        <v>249</v>
      </c>
      <c r="K200" s="6">
        <v>270</v>
      </c>
      <c r="L200" s="6">
        <v>257</v>
      </c>
      <c r="M200" s="6">
        <v>264</v>
      </c>
      <c r="N200" s="7">
        <f t="shared" si="15"/>
        <v>112.29200603958839</v>
      </c>
      <c r="O200" s="7">
        <f t="shared" si="16"/>
        <v>130.36599091220592</v>
      </c>
      <c r="P200" s="7">
        <f t="shared" si="17"/>
        <v>257.3420030482058</v>
      </c>
    </row>
    <row r="201" spans="1:16" ht="12.75">
      <c r="A201" s="6">
        <v>198</v>
      </c>
      <c r="B201" s="6">
        <v>112</v>
      </c>
      <c r="C201" s="6">
        <v>109</v>
      </c>
      <c r="D201" s="6">
        <v>108</v>
      </c>
      <c r="E201" s="6">
        <v>121</v>
      </c>
      <c r="F201" s="6">
        <v>137</v>
      </c>
      <c r="G201" s="6">
        <v>123</v>
      </c>
      <c r="H201" s="6">
        <v>140</v>
      </c>
      <c r="I201" s="6">
        <v>109</v>
      </c>
      <c r="J201" s="6">
        <v>251</v>
      </c>
      <c r="K201" s="6">
        <v>268</v>
      </c>
      <c r="L201" s="6">
        <v>252</v>
      </c>
      <c r="M201" s="6">
        <v>270</v>
      </c>
      <c r="N201" s="7">
        <f t="shared" si="15"/>
        <v>112.28967533399732</v>
      </c>
      <c r="O201" s="7">
        <f t="shared" si="16"/>
        <v>130.36488520933082</v>
      </c>
      <c r="P201" s="7">
        <f t="shared" si="17"/>
        <v>257.34543945667195</v>
      </c>
    </row>
    <row r="202" spans="1:16" ht="12.75">
      <c r="A202" s="6">
        <v>199</v>
      </c>
      <c r="B202" s="6">
        <v>110</v>
      </c>
      <c r="C202" s="6">
        <v>112</v>
      </c>
      <c r="D202" s="6">
        <v>107</v>
      </c>
      <c r="E202" s="6">
        <v>118</v>
      </c>
      <c r="F202" s="6">
        <v>136</v>
      </c>
      <c r="G202" s="6">
        <v>123</v>
      </c>
      <c r="H202" s="6">
        <v>139</v>
      </c>
      <c r="I202" s="6">
        <v>111</v>
      </c>
      <c r="J202" s="6">
        <v>254</v>
      </c>
      <c r="K202" s="6">
        <v>265</v>
      </c>
      <c r="L202" s="6">
        <v>254</v>
      </c>
      <c r="M202" s="6">
        <v>271</v>
      </c>
      <c r="N202" s="7">
        <f t="shared" si="15"/>
        <v>112.28744112901566</v>
      </c>
      <c r="O202" s="7">
        <f t="shared" si="16"/>
        <v>130.3638252870132</v>
      </c>
      <c r="P202" s="7">
        <f t="shared" si="17"/>
        <v>257.34873358397124</v>
      </c>
    </row>
    <row r="203" spans="1:16" ht="12.75">
      <c r="A203" s="6">
        <v>200</v>
      </c>
      <c r="B203" s="6">
        <v>109</v>
      </c>
      <c r="C203" s="6">
        <v>110</v>
      </c>
      <c r="D203" s="6">
        <v>109</v>
      </c>
      <c r="E203" s="6">
        <v>121</v>
      </c>
      <c r="F203" s="6">
        <v>136</v>
      </c>
      <c r="G203" s="6">
        <v>128</v>
      </c>
      <c r="H203" s="6">
        <v>143</v>
      </c>
      <c r="I203" s="6">
        <v>109</v>
      </c>
      <c r="J203" s="6">
        <v>255</v>
      </c>
      <c r="K203" s="6">
        <v>262</v>
      </c>
      <c r="L203" s="6">
        <v>248</v>
      </c>
      <c r="M203" s="6">
        <v>270</v>
      </c>
      <c r="N203" s="7">
        <f t="shared" si="15"/>
        <v>112.28529942912903</v>
      </c>
      <c r="O203" s="7">
        <f>O202+AtoB*N202-BtoA*O202-BtoC*O202+CtoB*P202</f>
        <v>130.36280924975335</v>
      </c>
      <c r="P203" s="7">
        <f>P202+BtoC*O202-CtoB*P202</f>
        <v>257.3518913211177</v>
      </c>
    </row>
  </sheetData>
  <mergeCells count="4">
    <mergeCell ref="B1:E1"/>
    <mergeCell ref="F1:I1"/>
    <mergeCell ref="J1:M1"/>
    <mergeCell ref="N1:P1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</cp:lastModifiedBy>
  <dcterms:created xsi:type="dcterms:W3CDTF">2009-02-10T15:23:29Z</dcterms:created>
  <cp:category/>
  <cp:version/>
  <cp:contentType/>
  <cp:contentStatus/>
</cp:coreProperties>
</file>